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190" windowHeight="7815"/>
  </bookViews>
  <sheets>
    <sheet name="Wage Forecast" sheetId="1" r:id="rId1"/>
  </sheets>
  <definedNames>
    <definedName name="_xlnm.Print_Area" localSheetId="0">'Wage Forecast'!$A$1:$L$90</definedName>
  </definedNames>
  <calcPr calcId="124519"/>
</workbook>
</file>

<file path=xl/calcChain.xml><?xml version="1.0" encoding="utf-8"?>
<calcChain xmlns="http://schemas.openxmlformats.org/spreadsheetml/2006/main">
  <c r="B13" i="1"/>
  <c r="B14"/>
  <c r="B17"/>
  <c r="B18"/>
  <c r="C13"/>
  <c r="D13"/>
  <c r="E13"/>
  <c r="F13"/>
  <c r="G13"/>
  <c r="H13"/>
  <c r="I13"/>
  <c r="C14"/>
  <c r="D14"/>
  <c r="E14"/>
  <c r="F14"/>
  <c r="G14"/>
  <c r="H14"/>
  <c r="I14"/>
  <c r="B15"/>
  <c r="C15"/>
  <c r="D15"/>
  <c r="E15"/>
  <c r="F15"/>
  <c r="G15"/>
  <c r="H15"/>
  <c r="I15"/>
  <c r="I16"/>
  <c r="C17"/>
  <c r="D17"/>
  <c r="E17"/>
  <c r="F17"/>
  <c r="G17"/>
  <c r="H17"/>
  <c r="C18"/>
  <c r="D18"/>
  <c r="E18"/>
  <c r="F18"/>
  <c r="G18"/>
  <c r="H18"/>
  <c r="I18"/>
  <c r="B19"/>
  <c r="C19"/>
  <c r="D19"/>
  <c r="E19"/>
  <c r="F19"/>
  <c r="G19"/>
  <c r="H19"/>
  <c r="I19"/>
  <c r="I22"/>
  <c r="B23"/>
  <c r="C23"/>
  <c r="D23"/>
  <c r="E23"/>
  <c r="F23"/>
  <c r="G23"/>
  <c r="H23"/>
  <c r="I27"/>
  <c r="B28"/>
  <c r="C28"/>
  <c r="D28"/>
  <c r="E28"/>
  <c r="F28"/>
  <c r="G28"/>
  <c r="H28"/>
  <c r="I28"/>
  <c r="B29"/>
  <c r="C29"/>
  <c r="D29" s="1"/>
  <c r="G35"/>
  <c r="J38"/>
  <c r="K38" s="1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G71"/>
  <c r="J76"/>
  <c r="K76"/>
  <c r="J77"/>
  <c r="K77"/>
  <c r="J78"/>
  <c r="K78"/>
  <c r="J79"/>
  <c r="K79"/>
  <c r="J80"/>
  <c r="K80"/>
  <c r="J81"/>
  <c r="K81"/>
  <c r="C103"/>
  <c r="D103"/>
  <c r="E103"/>
  <c r="F103"/>
  <c r="G103"/>
  <c r="I103"/>
  <c r="C104"/>
  <c r="D104"/>
  <c r="E104"/>
  <c r="F104"/>
  <c r="G104"/>
  <c r="I104"/>
  <c r="C105"/>
  <c r="D105"/>
  <c r="E105"/>
  <c r="F105"/>
  <c r="G105"/>
  <c r="I105"/>
  <c r="I106"/>
  <c r="C107"/>
  <c r="D107"/>
  <c r="E107"/>
  <c r="F107"/>
  <c r="G107"/>
  <c r="I107"/>
  <c r="C108"/>
  <c r="D108"/>
  <c r="E108"/>
  <c r="F108"/>
  <c r="G108"/>
  <c r="I108"/>
  <c r="C109"/>
  <c r="D109"/>
  <c r="E109"/>
  <c r="F109"/>
  <c r="G109"/>
  <c r="I109"/>
  <c r="I112"/>
  <c r="C113"/>
  <c r="D113"/>
  <c r="E113"/>
  <c r="F113"/>
  <c r="G113"/>
  <c r="I113"/>
  <c r="I117"/>
  <c r="C118"/>
  <c r="D118"/>
  <c r="E118"/>
  <c r="F118"/>
  <c r="G118"/>
  <c r="I118"/>
  <c r="C119"/>
  <c r="D119"/>
  <c r="E119"/>
  <c r="F119"/>
  <c r="G119"/>
  <c r="I119"/>
  <c r="G125"/>
  <c r="J128"/>
  <c r="K128"/>
  <c r="J129"/>
  <c r="K129"/>
  <c r="J130"/>
  <c r="K130"/>
  <c r="J131"/>
  <c r="K131"/>
  <c r="J132"/>
  <c r="K132"/>
  <c r="J133"/>
  <c r="K133"/>
  <c r="J134"/>
  <c r="K134"/>
  <c r="J135"/>
  <c r="K135"/>
  <c r="J136"/>
  <c r="K136"/>
  <c r="J137"/>
  <c r="K137"/>
  <c r="J138"/>
  <c r="K138"/>
  <c r="J139"/>
  <c r="K139"/>
  <c r="J140"/>
  <c r="K140"/>
  <c r="J141"/>
  <c r="K141"/>
  <c r="J142"/>
  <c r="K142"/>
  <c r="J143"/>
  <c r="K143"/>
  <c r="J144"/>
  <c r="K144"/>
  <c r="J145"/>
  <c r="K145"/>
  <c r="J146"/>
  <c r="K146"/>
  <c r="J147"/>
  <c r="K147"/>
  <c r="J148"/>
  <c r="K148"/>
  <c r="J149"/>
  <c r="K149"/>
  <c r="J150"/>
  <c r="K150"/>
  <c r="J151"/>
  <c r="K151"/>
  <c r="J152"/>
  <c r="K152"/>
  <c r="J153"/>
  <c r="K153"/>
  <c r="J154"/>
  <c r="K154"/>
  <c r="J155"/>
  <c r="K155"/>
  <c r="J156"/>
  <c r="K156"/>
  <c r="J157"/>
  <c r="K157"/>
  <c r="J158"/>
  <c r="K158"/>
  <c r="I96" s="1"/>
  <c r="G161"/>
  <c r="J166"/>
  <c r="K166"/>
  <c r="J167"/>
  <c r="K167"/>
  <c r="J168"/>
  <c r="K168"/>
  <c r="J169"/>
  <c r="K169"/>
  <c r="J170"/>
  <c r="K170"/>
  <c r="J171"/>
  <c r="K171"/>
  <c r="C195"/>
  <c r="D195"/>
  <c r="E195"/>
  <c r="F195"/>
  <c r="G195"/>
  <c r="H195"/>
  <c r="I195"/>
  <c r="C196"/>
  <c r="D196"/>
  <c r="E196"/>
  <c r="F196"/>
  <c r="G196"/>
  <c r="H196"/>
  <c r="I196"/>
  <c r="C197"/>
  <c r="D197"/>
  <c r="E197"/>
  <c r="F197"/>
  <c r="G197"/>
  <c r="H197"/>
  <c r="I197"/>
  <c r="I198"/>
  <c r="C199"/>
  <c r="D199"/>
  <c r="E199"/>
  <c r="F199"/>
  <c r="G199"/>
  <c r="H199"/>
  <c r="I199"/>
  <c r="C200"/>
  <c r="D200"/>
  <c r="E200"/>
  <c r="F200"/>
  <c r="G200"/>
  <c r="H200"/>
  <c r="I200"/>
  <c r="C201"/>
  <c r="D201"/>
  <c r="E201"/>
  <c r="F201"/>
  <c r="G201"/>
  <c r="H201"/>
  <c r="I201"/>
  <c r="I204"/>
  <c r="C205"/>
  <c r="D205"/>
  <c r="E205"/>
  <c r="F205"/>
  <c r="G205"/>
  <c r="H205"/>
  <c r="I205"/>
  <c r="I209"/>
  <c r="C210"/>
  <c r="D210"/>
  <c r="E210"/>
  <c r="F210"/>
  <c r="G210"/>
  <c r="H210"/>
  <c r="I210"/>
  <c r="C211"/>
  <c r="D211"/>
  <c r="E211"/>
  <c r="F211"/>
  <c r="G211"/>
  <c r="H211"/>
  <c r="I211"/>
  <c r="G217"/>
  <c r="J220"/>
  <c r="K220"/>
  <c r="J221"/>
  <c r="K221"/>
  <c r="J222"/>
  <c r="K222"/>
  <c r="J223"/>
  <c r="K223"/>
  <c r="J224"/>
  <c r="K224"/>
  <c r="J225"/>
  <c r="K225"/>
  <c r="J226"/>
  <c r="K226"/>
  <c r="J227"/>
  <c r="K227"/>
  <c r="J228"/>
  <c r="K228"/>
  <c r="J229"/>
  <c r="K229"/>
  <c r="J230"/>
  <c r="K230"/>
  <c r="J231"/>
  <c r="K231"/>
  <c r="J232"/>
  <c r="K232"/>
  <c r="J233"/>
  <c r="K233"/>
  <c r="J234"/>
  <c r="K234"/>
  <c r="J235"/>
  <c r="K235"/>
  <c r="J236"/>
  <c r="K236"/>
  <c r="J237"/>
  <c r="K237"/>
  <c r="J238"/>
  <c r="K238"/>
  <c r="J239"/>
  <c r="K239"/>
  <c r="J240"/>
  <c r="K240"/>
  <c r="J241"/>
  <c r="K241"/>
  <c r="J242"/>
  <c r="K242"/>
  <c r="J243"/>
  <c r="K243"/>
  <c r="J244"/>
  <c r="K244"/>
  <c r="J245"/>
  <c r="K245"/>
  <c r="J246"/>
  <c r="K246"/>
  <c r="J247"/>
  <c r="K247"/>
  <c r="J248"/>
  <c r="K248"/>
  <c r="J249"/>
  <c r="K249"/>
  <c r="J250"/>
  <c r="K250"/>
  <c r="I188" s="1"/>
  <c r="G253"/>
  <c r="J258"/>
  <c r="K258"/>
  <c r="J259"/>
  <c r="K259"/>
  <c r="J260"/>
  <c r="K260"/>
  <c r="J261"/>
  <c r="K261"/>
  <c r="J262"/>
  <c r="K262"/>
  <c r="J263"/>
  <c r="K263"/>
  <c r="C202" l="1"/>
  <c r="C203" s="1"/>
  <c r="D202"/>
  <c r="D203" s="1"/>
  <c r="E202"/>
  <c r="E203" s="1"/>
  <c r="F202"/>
  <c r="F203" s="1"/>
  <c r="G202"/>
  <c r="G203" s="1"/>
  <c r="H202"/>
  <c r="H203" s="1"/>
  <c r="I202"/>
  <c r="I203" s="1"/>
  <c r="I207" s="1"/>
  <c r="C110"/>
  <c r="C111" s="1"/>
  <c r="D110"/>
  <c r="D111" s="1"/>
  <c r="E110"/>
  <c r="E111" s="1"/>
  <c r="F110"/>
  <c r="F111" s="1"/>
  <c r="G110"/>
  <c r="G111" s="1"/>
  <c r="I110"/>
  <c r="I111" s="1"/>
  <c r="I115" s="1"/>
  <c r="K68"/>
  <c r="I6" s="1"/>
  <c r="I23"/>
  <c r="I17"/>
  <c r="B20"/>
  <c r="C20"/>
  <c r="C21" s="1"/>
  <c r="C25" s="1"/>
  <c r="E20"/>
  <c r="E21" s="1"/>
  <c r="E25" s="1"/>
  <c r="G20"/>
  <c r="G21" s="1"/>
  <c r="G25" s="1"/>
  <c r="I20"/>
  <c r="I21" s="1"/>
  <c r="I25" s="1"/>
  <c r="D20"/>
  <c r="D21" s="1"/>
  <c r="D25" s="1"/>
  <c r="F20"/>
  <c r="F21" s="1"/>
  <c r="F25" s="1"/>
  <c r="H20"/>
  <c r="H21" s="1"/>
  <c r="H25" s="1"/>
  <c r="B21"/>
  <c r="B25" s="1"/>
  <c r="E29"/>
  <c r="G115" l="1"/>
  <c r="F115"/>
  <c r="E115"/>
  <c r="D115"/>
  <c r="C115"/>
  <c r="C120"/>
  <c r="C122" s="1"/>
  <c r="H207"/>
  <c r="G207"/>
  <c r="F207"/>
  <c r="E207"/>
  <c r="D207"/>
  <c r="C207"/>
  <c r="C212"/>
  <c r="C214" s="1"/>
  <c r="B30"/>
  <c r="C30" s="1"/>
  <c r="F29"/>
  <c r="D212" l="1"/>
  <c r="D120"/>
  <c r="D30"/>
  <c r="C32"/>
  <c r="B32"/>
  <c r="G29"/>
  <c r="D122" l="1"/>
  <c r="E120"/>
  <c r="D214"/>
  <c r="E212"/>
  <c r="E30"/>
  <c r="D32"/>
  <c r="H29"/>
  <c r="E214" l="1"/>
  <c r="F212"/>
  <c r="E122"/>
  <c r="F120"/>
  <c r="F30"/>
  <c r="E32"/>
  <c r="I29"/>
  <c r="F122" l="1"/>
  <c r="G120"/>
  <c r="F214"/>
  <c r="G212"/>
  <c r="G30"/>
  <c r="F32"/>
  <c r="G214" l="1"/>
  <c r="H212"/>
  <c r="I120"/>
  <c r="G122"/>
  <c r="I122" s="1"/>
  <c r="H30"/>
  <c r="G32"/>
  <c r="I212" l="1"/>
  <c r="H214"/>
  <c r="I214" s="1"/>
  <c r="I30"/>
  <c r="H32"/>
  <c r="I32" s="1"/>
</calcChain>
</file>

<file path=xl/sharedStrings.xml><?xml version="1.0" encoding="utf-8"?>
<sst xmlns="http://schemas.openxmlformats.org/spreadsheetml/2006/main" count="297" uniqueCount="61">
  <si>
    <t>Wage Forecast to Budget - 7 DAY Houses</t>
  </si>
  <si>
    <t>House Name:</t>
  </si>
  <si>
    <t>version 5</t>
  </si>
  <si>
    <t>Week ending:</t>
  </si>
  <si>
    <t>For  Houses Open 5 &amp; 6 Days - Please Scroll Down to Your Appropriate Sheet starting row 91 and 183 respectively</t>
  </si>
  <si>
    <t xml:space="preserve">Number of Days House is Open </t>
  </si>
  <si>
    <t>Supervisor cost +10% for NI</t>
  </si>
  <si>
    <t>Holiday Pay £</t>
  </si>
  <si>
    <t>House Average Basic Rate for hourly paid staff:</t>
  </si>
  <si>
    <t>Assistant manager cost +10% for NI</t>
  </si>
  <si>
    <t xml:space="preserve">Weekly Cleaning cost </t>
  </si>
  <si>
    <t>Other Costs (Special Payments/Back Pay/ Sick Pay)</t>
  </si>
  <si>
    <t>Monthly Budget %</t>
  </si>
  <si>
    <t>SUN</t>
  </si>
  <si>
    <t>MON</t>
  </si>
  <si>
    <t>TUE</t>
  </si>
  <si>
    <t>WED</t>
  </si>
  <si>
    <t>THUR</t>
  </si>
  <si>
    <t>FRI</t>
  </si>
  <si>
    <t>SAT</t>
  </si>
  <si>
    <t>TOTAL</t>
  </si>
  <si>
    <t>NOTES:</t>
  </si>
  <si>
    <t>Total Hours Forecast</t>
  </si>
  <si>
    <t>Fixed Wage Cost £</t>
  </si>
  <si>
    <t>Asst. Manager Cost £</t>
  </si>
  <si>
    <t>Door Costs</t>
  </si>
  <si>
    <t>Cleaners Cost £</t>
  </si>
  <si>
    <t>Holiday Pay</t>
  </si>
  <si>
    <t>Other Costs</t>
  </si>
  <si>
    <t>Normal Hrs. @ Average rate</t>
  </si>
  <si>
    <t>Total Cost of Wages</t>
  </si>
  <si>
    <t>Projected Sales - Inc. VAT</t>
  </si>
  <si>
    <t>Projected Sales - Exc. VAT</t>
  </si>
  <si>
    <t>Daily Wage %</t>
  </si>
  <si>
    <t>Actual Sales - Inc. VAT</t>
  </si>
  <si>
    <t>Actual Gross - Inc. VAT</t>
  </si>
  <si>
    <t>Actual Sales - Exc. VAT</t>
  </si>
  <si>
    <t>Week to Date Sales</t>
  </si>
  <si>
    <t>W T D Cost of Wages</t>
  </si>
  <si>
    <t>W T D  Wage %</t>
  </si>
  <si>
    <t>Staff Hours for the Week :</t>
  </si>
  <si>
    <t>HOURLY</t>
  </si>
  <si>
    <t>BASIC</t>
  </si>
  <si>
    <t>NAMES</t>
  </si>
  <si>
    <t>RATE</t>
  </si>
  <si>
    <t>HOURS</t>
  </si>
  <si>
    <t>PAY</t>
  </si>
  <si>
    <t>Do not enter staff details below this row</t>
  </si>
  <si>
    <t>Monthly Paid Hours for the Week :</t>
  </si>
  <si>
    <t>ANNUAL</t>
  </si>
  <si>
    <t>SALARY</t>
  </si>
  <si>
    <t>House Manager 1</t>
  </si>
  <si>
    <t>House Manager 2</t>
  </si>
  <si>
    <t>Assistant 1</t>
  </si>
  <si>
    <t>Assistant 2</t>
  </si>
  <si>
    <t>Supervisor</t>
  </si>
  <si>
    <t>Detailing Monthly Hours is a legal requirement under working time regulation</t>
  </si>
  <si>
    <t>Version 5</t>
  </si>
  <si>
    <t>Wage Forecast to Budget - 5 DAY Houses</t>
  </si>
  <si>
    <t>For  Houses Open 6 Days - Please Scroll Down to Your Appropriate Sheet starting row 183</t>
  </si>
  <si>
    <t>Wage Forecast to Budget - 6 DAY Houses</t>
  </si>
</sst>
</file>

<file path=xl/styles.xml><?xml version="1.0" encoding="utf-8"?>
<styleSheet xmlns="http://schemas.openxmlformats.org/spreadsheetml/2006/main">
  <numFmts count="2">
    <numFmt numFmtId="164" formatCode="&quot;£&quot;#,##0.00_);\(&quot;£&quot;#,##0.00\)"/>
    <numFmt numFmtId="165" formatCode="dd/mm/yy"/>
  </numFmts>
  <fonts count="7">
    <font>
      <sz val="10"/>
      <name val="MS Sans Serif"/>
    </font>
    <font>
      <sz val="10"/>
      <name val="Arial"/>
    </font>
    <font>
      <b/>
      <sz val="10"/>
      <name val="Arial"/>
    </font>
    <font>
      <b/>
      <sz val="14"/>
      <name val="Arial"/>
    </font>
    <font>
      <b/>
      <sz val="10"/>
      <color indexed="10"/>
      <name val="Arial"/>
    </font>
    <font>
      <b/>
      <sz val="10"/>
      <color indexed="12"/>
      <name val="Arial"/>
    </font>
    <font>
      <sz val="10"/>
      <color indexed="10"/>
      <name val="Arial"/>
    </font>
  </fonts>
  <fills count="3">
    <fill>
      <patternFill patternType="none"/>
    </fill>
    <fill>
      <patternFill patternType="gray125"/>
    </fill>
    <fill>
      <patternFill patternType="gray125">
        <bgColor indexed="1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165" fontId="2" fillId="0" borderId="1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>
      <protection locked="0"/>
    </xf>
    <xf numFmtId="10" fontId="1" fillId="0" borderId="0" xfId="0" applyNumberFormat="1" applyFont="1" applyFill="1" applyBorder="1" applyAlignment="1" applyProtection="1">
      <protection locked="0"/>
    </xf>
    <xf numFmtId="4" fontId="1" fillId="0" borderId="0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protection locked="0"/>
    </xf>
    <xf numFmtId="4" fontId="4" fillId="0" borderId="0" xfId="0" applyNumberFormat="1" applyFont="1" applyFill="1" applyBorder="1" applyAlignment="1" applyProtection="1">
      <protection locked="0"/>
    </xf>
    <xf numFmtId="164" fontId="4" fillId="0" borderId="0" xfId="0" applyNumberFormat="1" applyFont="1" applyFill="1" applyBorder="1" applyAlignment="1" applyProtection="1">
      <protection locked="0"/>
    </xf>
    <xf numFmtId="4" fontId="1" fillId="0" borderId="2" xfId="0" applyNumberFormat="1" applyFont="1" applyFill="1" applyBorder="1" applyAlignment="1" applyProtection="1">
      <protection locked="0"/>
    </xf>
    <xf numFmtId="0" fontId="1" fillId="0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  <xf numFmtId="4" fontId="1" fillId="0" borderId="3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  <protection locked="0"/>
    </xf>
    <xf numFmtId="0" fontId="2" fillId="0" borderId="3" xfId="0" applyNumberFormat="1" applyFont="1" applyFill="1" applyBorder="1" applyAlignment="1" applyProtection="1">
      <protection locked="0"/>
    </xf>
    <xf numFmtId="4" fontId="2" fillId="0" borderId="3" xfId="0" applyNumberFormat="1" applyFont="1" applyFill="1" applyBorder="1" applyAlignment="1" applyProtection="1">
      <protection locked="0"/>
    </xf>
    <xf numFmtId="164" fontId="2" fillId="0" borderId="3" xfId="0" applyNumberFormat="1" applyFont="1" applyFill="1" applyBorder="1" applyAlignment="1" applyProtection="1">
      <protection locked="0"/>
    </xf>
    <xf numFmtId="164" fontId="2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10" fontId="2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protection locked="0"/>
    </xf>
    <xf numFmtId="4" fontId="5" fillId="0" borderId="5" xfId="0" applyNumberFormat="1" applyFont="1" applyFill="1" applyBorder="1" applyAlignment="1" applyProtection="1"/>
    <xf numFmtId="164" fontId="5" fillId="0" borderId="5" xfId="0" applyNumberFormat="1" applyFont="1" applyFill="1" applyBorder="1" applyAlignment="1" applyProtection="1">
      <protection locked="0"/>
    </xf>
    <xf numFmtId="4" fontId="5" fillId="0" borderId="6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>
      <protection locked="0"/>
    </xf>
    <xf numFmtId="164" fontId="1" fillId="0" borderId="3" xfId="0" applyNumberFormat="1" applyFont="1" applyFill="1" applyBorder="1" applyAlignment="1" applyProtection="1">
      <protection locked="0"/>
    </xf>
    <xf numFmtId="4" fontId="1" fillId="0" borderId="3" xfId="0" applyNumberFormat="1" applyFont="1" applyFill="1" applyBorder="1" applyAlignment="1" applyProtection="1"/>
    <xf numFmtId="164" fontId="1" fillId="0" borderId="3" xfId="0" applyNumberFormat="1" applyFont="1" applyFill="1" applyBorder="1" applyAlignment="1" applyProtection="1"/>
    <xf numFmtId="4" fontId="2" fillId="0" borderId="3" xfId="0" applyNumberFormat="1" applyFont="1" applyFill="1" applyBorder="1" applyAlignment="1" applyProtection="1">
      <alignment horizontal="right"/>
      <protection locked="0"/>
    </xf>
    <xf numFmtId="0" fontId="2" fillId="0" borderId="7" xfId="0" applyNumberFormat="1" applyFont="1" applyFill="1" applyBorder="1" applyAlignment="1" applyProtection="1">
      <protection locked="0"/>
    </xf>
    <xf numFmtId="0" fontId="1" fillId="0" borderId="7" xfId="0" applyNumberFormat="1" applyFont="1" applyFill="1" applyBorder="1" applyAlignment="1" applyProtection="1">
      <protection locked="0"/>
    </xf>
    <xf numFmtId="4" fontId="2" fillId="0" borderId="5" xfId="0" applyNumberFormat="1" applyFont="1" applyFill="1" applyBorder="1" applyAlignment="1" applyProtection="1">
      <alignment horizontal="right"/>
      <protection locked="0"/>
    </xf>
    <xf numFmtId="164" fontId="1" fillId="0" borderId="5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right"/>
      <protection locked="0"/>
    </xf>
    <xf numFmtId="165" fontId="2" fillId="0" borderId="1" xfId="0" applyNumberFormat="1" applyFont="1" applyFill="1" applyBorder="1" applyAlignment="1" applyProtection="1">
      <protection locked="0"/>
    </xf>
    <xf numFmtId="4" fontId="2" fillId="0" borderId="4" xfId="0" applyNumberFormat="1" applyFont="1" applyFill="1" applyBorder="1" applyAlignment="1" applyProtection="1">
      <protection locked="0"/>
    </xf>
    <xf numFmtId="0" fontId="1" fillId="0" borderId="9" xfId="0" applyNumberFormat="1" applyFont="1" applyFill="1" applyBorder="1" applyAlignment="1" applyProtection="1">
      <protection locked="0"/>
    </xf>
    <xf numFmtId="4" fontId="1" fillId="0" borderId="10" xfId="0" applyNumberFormat="1" applyFont="1" applyFill="1" applyBorder="1" applyAlignment="1" applyProtection="1">
      <protection locked="0"/>
    </xf>
    <xf numFmtId="4" fontId="1" fillId="0" borderId="10" xfId="0" applyNumberFormat="1" applyFont="1" applyFill="1" applyBorder="1" applyAlignment="1" applyProtection="1"/>
    <xf numFmtId="4" fontId="2" fillId="0" borderId="3" xfId="0" applyNumberFormat="1" applyFont="1" applyFill="1" applyBorder="1" applyAlignment="1" applyProtection="1"/>
    <xf numFmtId="164" fontId="2" fillId="0" borderId="5" xfId="0" applyNumberFormat="1" applyFont="1" applyFill="1" applyBorder="1" applyAlignment="1" applyProtection="1"/>
    <xf numFmtId="4" fontId="2" fillId="0" borderId="10" xfId="0" applyNumberFormat="1" applyFont="1" applyFill="1" applyBorder="1" applyAlignment="1" applyProtection="1"/>
    <xf numFmtId="164" fontId="2" fillId="0" borderId="6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" fillId="2" borderId="0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protection locked="0"/>
    </xf>
    <xf numFmtId="165" fontId="1" fillId="0" borderId="11" xfId="0" applyNumberFormat="1" applyFont="1" applyFill="1" applyBorder="1" applyAlignment="1" applyProtection="1">
      <protection locked="0"/>
    </xf>
    <xf numFmtId="165" fontId="1" fillId="0" borderId="12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>
      <protection locked="0"/>
    </xf>
    <xf numFmtId="4" fontId="2" fillId="0" borderId="10" xfId="0" applyNumberFormat="1" applyFont="1" applyFill="1" applyBorder="1" applyAlignment="1" applyProtection="1">
      <protection locked="0"/>
    </xf>
    <xf numFmtId="0" fontId="1" fillId="0" borderId="10" xfId="0" applyNumberFormat="1" applyFont="1" applyFill="1" applyBorder="1" applyAlignment="1" applyProtection="1">
      <protection locked="0"/>
    </xf>
    <xf numFmtId="0" fontId="1" fillId="0" borderId="6" xfId="0" applyNumberFormat="1" applyFont="1" applyFill="1" applyBorder="1" applyAlignment="1" applyProtection="1"/>
    <xf numFmtId="164" fontId="2" fillId="1" borderId="3" xfId="0" applyNumberFormat="1" applyFont="1" applyFill="1" applyBorder="1" applyAlignment="1" applyProtection="1"/>
    <xf numFmtId="4" fontId="2" fillId="1" borderId="3" xfId="0" applyNumberFormat="1" applyFont="1" applyFill="1" applyBorder="1" applyAlignment="1" applyProtection="1"/>
    <xf numFmtId="10" fontId="2" fillId="1" borderId="3" xfId="0" applyNumberFormat="1" applyFont="1" applyFill="1" applyBorder="1" applyAlignment="1" applyProtection="1"/>
    <xf numFmtId="0" fontId="2" fillId="1" borderId="3" xfId="0" applyNumberFormat="1" applyFont="1" applyFill="1" applyBorder="1" applyAlignment="1" applyProtection="1"/>
    <xf numFmtId="165" fontId="2" fillId="0" borderId="13" xfId="0" applyNumberFormat="1" applyFont="1" applyFill="1" applyBorder="1" applyAlignment="1" applyProtection="1"/>
    <xf numFmtId="4" fontId="2" fillId="0" borderId="14" xfId="0" applyNumberFormat="1" applyFont="1" applyFill="1" applyBorder="1" applyAlignment="1" applyProtection="1">
      <alignment horizontal="right"/>
      <protection locked="0"/>
    </xf>
    <xf numFmtId="0" fontId="2" fillId="0" borderId="15" xfId="0" applyNumberFormat="1" applyFont="1" applyFill="1" applyBorder="1" applyAlignment="1" applyProtection="1">
      <alignment horizontal="center"/>
      <protection locked="0"/>
    </xf>
    <xf numFmtId="4" fontId="2" fillId="0" borderId="15" xfId="0" applyNumberFormat="1" applyFont="1" applyFill="1" applyBorder="1" applyAlignment="1" applyProtection="1">
      <alignment horizontal="right"/>
      <protection locked="0"/>
    </xf>
    <xf numFmtId="164" fontId="2" fillId="1" borderId="5" xfId="0" applyNumberFormat="1" applyFont="1" applyFill="1" applyBorder="1" applyAlignment="1" applyProtection="1"/>
    <xf numFmtId="4" fontId="2" fillId="1" borderId="10" xfId="0" applyNumberFormat="1" applyFont="1" applyFill="1" applyBorder="1" applyAlignment="1" applyProtection="1"/>
    <xf numFmtId="164" fontId="2" fillId="1" borderId="6" xfId="0" applyNumberFormat="1" applyFont="1" applyFill="1" applyBorder="1" applyAlignment="1" applyProtection="1"/>
    <xf numFmtId="164" fontId="1" fillId="0" borderId="10" xfId="0" applyNumberFormat="1" applyFont="1" applyFill="1" applyBorder="1" applyAlignment="1" applyProtection="1">
      <protection locked="0"/>
    </xf>
    <xf numFmtId="0" fontId="2" fillId="0" borderId="16" xfId="0" applyNumberFormat="1" applyFont="1" applyFill="1" applyBorder="1" applyAlignment="1" applyProtection="1">
      <alignment horizontal="center"/>
      <protection locked="0"/>
    </xf>
    <xf numFmtId="4" fontId="2" fillId="0" borderId="16" xfId="0" applyNumberFormat="1" applyFont="1" applyFill="1" applyBorder="1" applyAlignment="1" applyProtection="1">
      <alignment horizontal="right"/>
      <protection locked="0"/>
    </xf>
    <xf numFmtId="4" fontId="1" fillId="2" borderId="0" xfId="0" applyNumberFormat="1" applyFont="1" applyFill="1" applyBorder="1" applyAlignment="1" applyProtection="1">
      <protection locked="0"/>
    </xf>
    <xf numFmtId="0" fontId="5" fillId="0" borderId="17" xfId="0" applyNumberFormat="1" applyFont="1" applyFill="1" applyBorder="1" applyAlignment="1" applyProtection="1">
      <protection locked="0"/>
    </xf>
    <xf numFmtId="164" fontId="5" fillId="0" borderId="17" xfId="0" applyNumberFormat="1" applyFont="1" applyFill="1" applyBorder="1" applyAlignment="1" applyProtection="1">
      <protection locked="0"/>
    </xf>
    <xf numFmtId="0" fontId="5" fillId="0" borderId="17" xfId="0" applyNumberFormat="1" applyFont="1" applyFill="1" applyBorder="1" applyAlignment="1" applyProtection="1"/>
    <xf numFmtId="4" fontId="5" fillId="0" borderId="17" xfId="0" applyNumberFormat="1" applyFont="1" applyFill="1" applyBorder="1" applyAlignment="1" applyProtection="1"/>
    <xf numFmtId="0" fontId="1" fillId="0" borderId="18" xfId="0" applyNumberFormat="1" applyFont="1" applyFill="1" applyBorder="1" applyAlignment="1" applyProtection="1">
      <protection locked="0"/>
    </xf>
    <xf numFmtId="0" fontId="1" fillId="0" borderId="19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>
      <protection locked="0"/>
    </xf>
    <xf numFmtId="0" fontId="2" fillId="0" borderId="9" xfId="0" applyNumberFormat="1" applyFont="1" applyFill="1" applyBorder="1" applyAlignment="1" applyProtection="1">
      <protection locked="0"/>
    </xf>
    <xf numFmtId="10" fontId="2" fillId="0" borderId="10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20" xfId="0" applyNumberFormat="1" applyFont="1" applyFill="1" applyBorder="1" applyAlignment="1" applyProtection="1">
      <protection locked="0"/>
    </xf>
    <xf numFmtId="4" fontId="2" fillId="0" borderId="2" xfId="0" applyNumberFormat="1" applyFont="1" applyFill="1" applyBorder="1" applyAlignment="1" applyProtection="1">
      <protection locked="0"/>
    </xf>
    <xf numFmtId="0" fontId="2" fillId="0" borderId="2" xfId="0" applyNumberFormat="1" applyFont="1" applyFill="1" applyBorder="1" applyAlignment="1" applyProtection="1">
      <protection locked="0"/>
    </xf>
    <xf numFmtId="164" fontId="2" fillId="0" borderId="21" xfId="0" applyNumberFormat="1" applyFont="1" applyFill="1" applyBorder="1" applyAlignment="1" applyProtection="1"/>
    <xf numFmtId="10" fontId="2" fillId="1" borderId="10" xfId="0" applyNumberFormat="1" applyFont="1" applyFill="1" applyBorder="1" applyAlignment="1" applyProtection="1"/>
    <xf numFmtId="164" fontId="2" fillId="0" borderId="10" xfId="0" applyNumberFormat="1" applyFont="1" applyFill="1" applyBorder="1" applyAlignment="1" applyProtection="1">
      <protection locked="0"/>
    </xf>
    <xf numFmtId="0" fontId="2" fillId="0" borderId="22" xfId="0" applyNumberFormat="1" applyFont="1" applyFill="1" applyBorder="1" applyAlignment="1" applyProtection="1">
      <alignment horizontal="center"/>
      <protection locked="0"/>
    </xf>
    <xf numFmtId="4" fontId="2" fillId="0" borderId="22" xfId="0" applyNumberFormat="1" applyFont="1" applyFill="1" applyBorder="1" applyAlignment="1" applyProtection="1">
      <alignment horizontal="right"/>
      <protection locked="0"/>
    </xf>
    <xf numFmtId="165" fontId="2" fillId="0" borderId="23" xfId="0" applyNumberFormat="1" applyFont="1" applyFill="1" applyBorder="1" applyAlignment="1" applyProtection="1">
      <protection locked="0"/>
    </xf>
    <xf numFmtId="165" fontId="2" fillId="0" borderId="12" xfId="0" applyNumberFormat="1" applyFont="1" applyFill="1" applyBorder="1" applyAlignment="1" applyProtection="1">
      <protection locked="0"/>
    </xf>
    <xf numFmtId="0" fontId="2" fillId="0" borderId="24" xfId="0" applyNumberFormat="1" applyFont="1" applyFill="1" applyBorder="1" applyAlignment="1" applyProtection="1">
      <protection locked="0"/>
    </xf>
    <xf numFmtId="0" fontId="2" fillId="0" borderId="21" xfId="0" applyNumberFormat="1" applyFont="1" applyFill="1" applyBorder="1" applyAlignment="1" applyProtection="1">
      <protection locked="0"/>
    </xf>
    <xf numFmtId="4" fontId="5" fillId="0" borderId="3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/>
    <xf numFmtId="4" fontId="5" fillId="0" borderId="10" xfId="0" applyNumberFormat="1" applyFont="1" applyFill="1" applyBorder="1" applyAlignment="1" applyProtection="1"/>
    <xf numFmtId="165" fontId="2" fillId="0" borderId="11" xfId="0" applyNumberFormat="1" applyFont="1" applyFill="1" applyBorder="1" applyAlignment="1" applyProtection="1">
      <protection locked="0"/>
    </xf>
    <xf numFmtId="0" fontId="2" fillId="0" borderId="8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right"/>
    </xf>
    <xf numFmtId="4" fontId="2" fillId="0" borderId="4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horizontal="center"/>
    </xf>
    <xf numFmtId="4" fontId="2" fillId="0" borderId="1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/>
    </xf>
    <xf numFmtId="4" fontId="2" fillId="0" borderId="1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25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right"/>
    </xf>
    <xf numFmtId="4" fontId="2" fillId="0" borderId="26" xfId="0" applyNumberFormat="1" applyFont="1" applyFill="1" applyBorder="1" applyAlignment="1" applyProtection="1"/>
    <xf numFmtId="0" fontId="2" fillId="0" borderId="27" xfId="0" applyNumberFormat="1" applyFont="1" applyFill="1" applyBorder="1" applyAlignment="1" applyProtection="1"/>
    <xf numFmtId="0" fontId="2" fillId="0" borderId="28" xfId="0" applyNumberFormat="1" applyFont="1" applyFill="1" applyBorder="1" applyAlignment="1" applyProtection="1">
      <alignment horizontal="center"/>
    </xf>
    <xf numFmtId="0" fontId="2" fillId="0" borderId="28" xfId="0" applyNumberFormat="1" applyFont="1" applyFill="1" applyBorder="1" applyAlignment="1" applyProtection="1"/>
    <xf numFmtId="4" fontId="2" fillId="0" borderId="28" xfId="0" applyNumberFormat="1" applyFont="1" applyFill="1" applyBorder="1" applyAlignment="1" applyProtection="1">
      <alignment horizontal="right"/>
    </xf>
    <xf numFmtId="4" fontId="2" fillId="0" borderId="29" xfId="0" applyNumberFormat="1" applyFont="1" applyFill="1" applyBorder="1" applyAlignment="1" applyProtection="1">
      <alignment horizontal="right"/>
    </xf>
    <xf numFmtId="0" fontId="2" fillId="0" borderId="30" xfId="0" applyNumberFormat="1" applyFont="1" applyFill="1" applyBorder="1" applyAlignment="1" applyProtection="1">
      <alignment horizontal="center"/>
    </xf>
    <xf numFmtId="0" fontId="2" fillId="0" borderId="15" xfId="0" applyNumberFormat="1" applyFont="1" applyFill="1" applyBorder="1" applyAlignment="1" applyProtection="1">
      <alignment horizontal="center"/>
    </xf>
    <xf numFmtId="4" fontId="2" fillId="0" borderId="15" xfId="0" applyNumberFormat="1" applyFont="1" applyFill="1" applyBorder="1" applyAlignment="1" applyProtection="1">
      <alignment horizontal="right"/>
    </xf>
    <xf numFmtId="4" fontId="2" fillId="0" borderId="14" xfId="0" applyNumberFormat="1" applyFont="1" applyFill="1" applyBorder="1" applyAlignment="1" applyProtection="1">
      <alignment horizontal="right"/>
    </xf>
    <xf numFmtId="0" fontId="5" fillId="0" borderId="8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/>
    <xf numFmtId="0" fontId="2" fillId="0" borderId="20" xfId="0" applyNumberFormat="1" applyFont="1" applyFill="1" applyBorder="1" applyAlignment="1" applyProtection="1"/>
    <xf numFmtId="4" fontId="2" fillId="0" borderId="2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5" fillId="0" borderId="31" xfId="0" applyNumberFormat="1" applyFont="1" applyFill="1" applyBorder="1" applyAlignment="1" applyProtection="1"/>
    <xf numFmtId="0" fontId="5" fillId="0" borderId="32" xfId="0" applyNumberFormat="1" applyFont="1" applyFill="1" applyBorder="1" applyAlignment="1" applyProtection="1"/>
    <xf numFmtId="0" fontId="5" fillId="0" borderId="33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4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4" fontId="2" fillId="0" borderId="3" xfId="0" applyNumberFormat="1" applyFont="1" applyFill="1" applyBorder="1" applyAlignment="1" applyProtection="1">
      <alignment horizontal="right"/>
    </xf>
    <xf numFmtId="4" fontId="2" fillId="0" borderId="5" xfId="0" applyNumberFormat="1" applyFont="1" applyFill="1" applyBorder="1" applyAlignment="1" applyProtection="1">
      <alignment horizontal="right"/>
    </xf>
    <xf numFmtId="0" fontId="2" fillId="0" borderId="34" xfId="0" applyNumberFormat="1" applyFont="1" applyFill="1" applyBorder="1" applyAlignment="1" applyProtection="1">
      <alignment horizontal="center"/>
    </xf>
    <xf numFmtId="0" fontId="2" fillId="0" borderId="35" xfId="0" applyNumberFormat="1" applyFont="1" applyFill="1" applyBorder="1" applyAlignment="1" applyProtection="1">
      <alignment horizontal="center"/>
    </xf>
    <xf numFmtId="4" fontId="2" fillId="0" borderId="35" xfId="0" applyNumberFormat="1" applyFont="1" applyFill="1" applyBorder="1" applyAlignment="1" applyProtection="1">
      <alignment horizontal="right"/>
    </xf>
    <xf numFmtId="4" fontId="2" fillId="0" borderId="36" xfId="0" applyNumberFormat="1" applyFont="1" applyFill="1" applyBorder="1" applyAlignment="1" applyProtection="1">
      <alignment horizontal="right"/>
    </xf>
    <xf numFmtId="0" fontId="2" fillId="0" borderId="20" xfId="0" applyNumberFormat="1" applyFont="1" applyFill="1" applyBorder="1" applyAlignment="1" applyProtection="1">
      <alignment horizontal="right"/>
    </xf>
    <xf numFmtId="0" fontId="2" fillId="0" borderId="11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/>
    </xf>
    <xf numFmtId="4" fontId="2" fillId="0" borderId="0" xfId="0" applyNumberFormat="1" applyFont="1" applyFill="1" applyBorder="1" applyAlignment="1" applyProtection="1">
      <alignment horizontal="right"/>
    </xf>
    <xf numFmtId="0" fontId="5" fillId="0" borderId="7" xfId="0" applyNumberFormat="1" applyFont="1" applyFill="1" applyBorder="1" applyAlignment="1" applyProtection="1">
      <alignment wrapText="1"/>
    </xf>
    <xf numFmtId="0" fontId="5" fillId="0" borderId="32" xfId="0" applyNumberFormat="1" applyFont="1" applyFill="1" applyBorder="1" applyAlignment="1" applyProtection="1">
      <alignment wrapText="1"/>
    </xf>
    <xf numFmtId="0" fontId="5" fillId="0" borderId="17" xfId="0" applyNumberFormat="1" applyFont="1" applyFill="1" applyBorder="1" applyAlignment="1" applyProtection="1">
      <alignment wrapText="1"/>
      <protection locked="0"/>
    </xf>
    <xf numFmtId="0" fontId="6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271"/>
  <sheetViews>
    <sheetView tabSelected="1" workbookViewId="0">
      <selection activeCell="B10" sqref="B10"/>
    </sheetView>
  </sheetViews>
  <sheetFormatPr defaultColWidth="7" defaultRowHeight="12.75"/>
  <cols>
    <col min="1" max="1" width="35.42578125" style="5" customWidth="1"/>
    <col min="2" max="2" width="10.140625" style="5" customWidth="1"/>
    <col min="3" max="3" width="11.28515625" style="5" customWidth="1"/>
    <col min="4" max="4" width="10.85546875" style="5" customWidth="1"/>
    <col min="5" max="5" width="12" style="5" customWidth="1"/>
    <col min="6" max="6" width="11.140625" style="5" customWidth="1"/>
    <col min="7" max="7" width="13.140625" style="5" customWidth="1"/>
    <col min="8" max="11" width="10" style="5" customWidth="1"/>
    <col min="12" max="12" width="2" style="5" customWidth="1"/>
    <col min="13" max="16384" width="7" style="5"/>
  </cols>
  <sheetData>
    <row r="1" spans="1:13" ht="17.25" customHeight="1">
      <c r="A1" s="7" t="s">
        <v>0</v>
      </c>
      <c r="B1" s="6"/>
      <c r="C1" s="6"/>
      <c r="D1" s="6"/>
      <c r="E1" s="6"/>
      <c r="F1" s="6"/>
      <c r="G1" s="145" t="s">
        <v>1</v>
      </c>
      <c r="H1" s="96"/>
      <c r="I1" s="97"/>
      <c r="J1" s="6"/>
      <c r="K1" s="6"/>
      <c r="L1" s="6"/>
    </row>
    <row r="2" spans="1:13">
      <c r="A2" s="6" t="s">
        <v>2</v>
      </c>
      <c r="B2" s="6"/>
      <c r="C2" s="6"/>
      <c r="D2" s="6"/>
      <c r="E2" s="6"/>
      <c r="F2" s="6"/>
      <c r="G2" s="146" t="s">
        <v>3</v>
      </c>
      <c r="H2" s="94"/>
      <c r="I2" s="95"/>
      <c r="J2" s="6"/>
      <c r="K2" s="4"/>
      <c r="L2" s="6"/>
    </row>
    <row r="3" spans="1:13">
      <c r="A3" s="8" t="s">
        <v>4</v>
      </c>
      <c r="B3" s="9"/>
      <c r="C3" s="8"/>
      <c r="D3" s="8"/>
      <c r="E3" s="8"/>
      <c r="F3" s="4"/>
      <c r="G3" s="6"/>
      <c r="H3" s="6"/>
      <c r="I3" s="6"/>
      <c r="J3" s="6"/>
      <c r="K3" s="4"/>
      <c r="L3" s="6"/>
    </row>
    <row r="4" spans="1:13">
      <c r="A4" s="133" t="s">
        <v>5</v>
      </c>
      <c r="B4" s="22"/>
      <c r="C4" s="23">
        <v>7</v>
      </c>
      <c r="D4" s="6"/>
      <c r="E4" s="6"/>
      <c r="F4" s="6"/>
      <c r="G4" s="6"/>
      <c r="H4" s="6"/>
      <c r="I4" s="6"/>
      <c r="J4" s="6"/>
      <c r="K4" s="6"/>
      <c r="L4" s="6"/>
    </row>
    <row r="5" spans="1:13">
      <c r="A5" s="134" t="s">
        <v>6</v>
      </c>
      <c r="B5" s="24"/>
      <c r="C5" s="25"/>
      <c r="D5" s="4"/>
      <c r="E5" s="2"/>
      <c r="F5" s="4"/>
      <c r="G5" s="4"/>
      <c r="H5" s="4"/>
      <c r="I5" s="4"/>
      <c r="J5" s="6"/>
      <c r="K5" s="6"/>
      <c r="L5" s="6"/>
    </row>
    <row r="6" spans="1:13">
      <c r="A6" s="134" t="s">
        <v>7</v>
      </c>
      <c r="B6" s="24"/>
      <c r="C6" s="25"/>
      <c r="D6" s="4"/>
      <c r="E6" s="86" t="s">
        <v>8</v>
      </c>
      <c r="F6" s="10"/>
      <c r="G6" s="11"/>
      <c r="H6" s="10"/>
      <c r="I6" s="89" t="e">
        <f>+K68/J68</f>
        <v>#DIV/0!</v>
      </c>
      <c r="J6" s="6"/>
      <c r="K6" s="6"/>
      <c r="L6" s="6"/>
    </row>
    <row r="7" spans="1:13">
      <c r="A7" s="134" t="s">
        <v>9</v>
      </c>
      <c r="B7" s="24"/>
      <c r="C7" s="25"/>
      <c r="D7" s="4"/>
      <c r="E7" s="2"/>
      <c r="F7" s="6"/>
      <c r="G7" s="4"/>
      <c r="H7" s="4"/>
      <c r="I7" s="4"/>
      <c r="J7" s="6"/>
      <c r="K7" s="6"/>
      <c r="L7" s="6"/>
    </row>
    <row r="8" spans="1:13">
      <c r="A8" s="134" t="s">
        <v>10</v>
      </c>
      <c r="B8" s="24"/>
      <c r="C8" s="25"/>
      <c r="D8" s="4"/>
      <c r="E8" s="2"/>
      <c r="F8" s="4"/>
      <c r="G8" s="4"/>
      <c r="H8" s="4"/>
      <c r="I8" s="4"/>
      <c r="J8" s="6"/>
      <c r="K8" s="6"/>
      <c r="L8" s="6"/>
    </row>
    <row r="9" spans="1:13" ht="24.75" customHeight="1">
      <c r="A9" s="150" t="s">
        <v>11</v>
      </c>
      <c r="B9" s="24"/>
      <c r="C9" s="25"/>
      <c r="D9" s="4"/>
      <c r="E9" s="3"/>
      <c r="F9" s="4"/>
      <c r="G9" s="4"/>
      <c r="H9" s="4"/>
      <c r="I9" s="4"/>
      <c r="J9" s="6"/>
      <c r="K9" s="4"/>
      <c r="L9" s="6"/>
    </row>
    <row r="10" spans="1:13">
      <c r="A10" s="135" t="s">
        <v>12</v>
      </c>
      <c r="B10" s="26"/>
      <c r="C10" s="27"/>
      <c r="D10" s="4"/>
      <c r="E10" s="3"/>
      <c r="F10" s="4"/>
      <c r="G10" s="4"/>
      <c r="H10" s="4"/>
      <c r="I10" s="4"/>
      <c r="J10" s="6"/>
      <c r="K10" s="4"/>
      <c r="L10" s="6"/>
    </row>
    <row r="12" spans="1:13">
      <c r="A12" s="136"/>
      <c r="B12" s="110" t="s">
        <v>13</v>
      </c>
      <c r="C12" s="110" t="s">
        <v>14</v>
      </c>
      <c r="D12" s="110" t="s">
        <v>15</v>
      </c>
      <c r="E12" s="110" t="s">
        <v>16</v>
      </c>
      <c r="F12" s="110" t="s">
        <v>17</v>
      </c>
      <c r="G12" s="110" t="s">
        <v>18</v>
      </c>
      <c r="H12" s="110" t="s">
        <v>19</v>
      </c>
      <c r="I12" s="110" t="s">
        <v>20</v>
      </c>
      <c r="J12" s="103" t="s">
        <v>21</v>
      </c>
      <c r="K12" s="137"/>
      <c r="L12" s="138"/>
      <c r="M12" s="54"/>
    </row>
    <row r="13" spans="1:13">
      <c r="A13" s="108" t="s">
        <v>22</v>
      </c>
      <c r="B13" s="60">
        <f t="shared" ref="B13:H13" si="0">SUM(C38:C68)</f>
        <v>0</v>
      </c>
      <c r="C13" s="60">
        <f t="shared" si="0"/>
        <v>0</v>
      </c>
      <c r="D13" s="60">
        <f t="shared" si="0"/>
        <v>0</v>
      </c>
      <c r="E13" s="60">
        <f t="shared" si="0"/>
        <v>0</v>
      </c>
      <c r="F13" s="60">
        <f t="shared" si="0"/>
        <v>0</v>
      </c>
      <c r="G13" s="60">
        <f t="shared" si="0"/>
        <v>0</v>
      </c>
      <c r="H13" s="60">
        <f t="shared" si="0"/>
        <v>0</v>
      </c>
      <c r="I13" s="60">
        <f t="shared" ref="I13:I18" si="1">+SUM(B13:H13)</f>
        <v>0</v>
      </c>
      <c r="J13" s="16" t="s">
        <v>22</v>
      </c>
      <c r="K13" s="17"/>
      <c r="L13" s="12"/>
      <c r="M13" s="53"/>
    </row>
    <row r="14" spans="1:13">
      <c r="A14" s="108" t="s">
        <v>23</v>
      </c>
      <c r="B14" s="59">
        <f>+C5/7</f>
        <v>0</v>
      </c>
      <c r="C14" s="59">
        <f>+C5/7</f>
        <v>0</v>
      </c>
      <c r="D14" s="59">
        <f>+C5/7</f>
        <v>0</v>
      </c>
      <c r="E14" s="59">
        <f>+C5/7</f>
        <v>0</v>
      </c>
      <c r="F14" s="59">
        <f>+C5/7</f>
        <v>0</v>
      </c>
      <c r="G14" s="59">
        <f>+C5/7</f>
        <v>0</v>
      </c>
      <c r="H14" s="59">
        <f>+C5/7</f>
        <v>0</v>
      </c>
      <c r="I14" s="59">
        <f t="shared" si="1"/>
        <v>0</v>
      </c>
      <c r="J14" s="16" t="s">
        <v>23</v>
      </c>
      <c r="K14" s="17"/>
      <c r="L14" s="12"/>
      <c r="M14" s="53"/>
    </row>
    <row r="15" spans="1:13">
      <c r="A15" s="108" t="s">
        <v>24</v>
      </c>
      <c r="B15" s="59">
        <f>+C7/7</f>
        <v>0</v>
      </c>
      <c r="C15" s="59">
        <f>+C7/7</f>
        <v>0</v>
      </c>
      <c r="D15" s="59">
        <f>+C7/7</f>
        <v>0</v>
      </c>
      <c r="E15" s="59">
        <f>+C7/7</f>
        <v>0</v>
      </c>
      <c r="F15" s="59">
        <f>+C7/7</f>
        <v>0</v>
      </c>
      <c r="G15" s="59">
        <f>+C7/7</f>
        <v>0</v>
      </c>
      <c r="H15" s="59">
        <f>+C7/7</f>
        <v>0</v>
      </c>
      <c r="I15" s="59">
        <f t="shared" si="1"/>
        <v>0</v>
      </c>
      <c r="J15" s="16" t="s">
        <v>24</v>
      </c>
      <c r="K15" s="17"/>
      <c r="L15" s="12"/>
      <c r="M15" s="53"/>
    </row>
    <row r="16" spans="1:13">
      <c r="A16" s="108" t="s">
        <v>25</v>
      </c>
      <c r="B16" s="18"/>
      <c r="C16" s="18"/>
      <c r="D16" s="18"/>
      <c r="E16" s="18"/>
      <c r="F16" s="18"/>
      <c r="G16" s="18"/>
      <c r="H16" s="18"/>
      <c r="I16" s="59">
        <f t="shared" si="1"/>
        <v>0</v>
      </c>
      <c r="J16" s="16" t="s">
        <v>25</v>
      </c>
      <c r="K16" s="17"/>
      <c r="L16" s="12"/>
      <c r="M16" s="53"/>
    </row>
    <row r="17" spans="1:16">
      <c r="A17" s="108" t="s">
        <v>26</v>
      </c>
      <c r="B17" s="59">
        <f>+C8/7</f>
        <v>0</v>
      </c>
      <c r="C17" s="59">
        <f>+C8/7</f>
        <v>0</v>
      </c>
      <c r="D17" s="59">
        <f>+C8/7</f>
        <v>0</v>
      </c>
      <c r="E17" s="59">
        <f>+C8/7</f>
        <v>0</v>
      </c>
      <c r="F17" s="59">
        <f>+C8/7</f>
        <v>0</v>
      </c>
      <c r="G17" s="59">
        <f>+C8/7</f>
        <v>0</v>
      </c>
      <c r="H17" s="59">
        <f>+C8/7</f>
        <v>0</v>
      </c>
      <c r="I17" s="59">
        <f t="shared" si="1"/>
        <v>0</v>
      </c>
      <c r="J17" s="16" t="s">
        <v>26</v>
      </c>
      <c r="K17" s="17"/>
      <c r="L17" s="12"/>
      <c r="M17" s="50"/>
      <c r="N17" s="6"/>
      <c r="O17" s="6"/>
      <c r="P17" s="6"/>
    </row>
    <row r="18" spans="1:16">
      <c r="A18" s="108" t="s">
        <v>27</v>
      </c>
      <c r="B18" s="59">
        <f>+C6/7</f>
        <v>0</v>
      </c>
      <c r="C18" s="59">
        <f>+C6/7</f>
        <v>0</v>
      </c>
      <c r="D18" s="59">
        <f>+C6/7</f>
        <v>0</v>
      </c>
      <c r="E18" s="59">
        <f>+C6/7</f>
        <v>0</v>
      </c>
      <c r="F18" s="59">
        <f>+C6/7</f>
        <v>0</v>
      </c>
      <c r="G18" s="59">
        <f>+C6/7</f>
        <v>0</v>
      </c>
      <c r="H18" s="59">
        <f>+C6/7</f>
        <v>0</v>
      </c>
      <c r="I18" s="59">
        <f t="shared" si="1"/>
        <v>0</v>
      </c>
      <c r="J18" s="16" t="s">
        <v>27</v>
      </c>
      <c r="K18" s="17"/>
      <c r="L18" s="12"/>
      <c r="M18" s="50"/>
      <c r="N18" s="6"/>
      <c r="O18" s="6"/>
      <c r="P18" s="6"/>
    </row>
    <row r="19" spans="1:16">
      <c r="A19" s="108" t="s">
        <v>28</v>
      </c>
      <c r="B19" s="59">
        <f>C9/7</f>
        <v>0</v>
      </c>
      <c r="C19" s="59">
        <f>C9/7</f>
        <v>0</v>
      </c>
      <c r="D19" s="59">
        <f>C9/7</f>
        <v>0</v>
      </c>
      <c r="E19" s="59">
        <f>C9/7</f>
        <v>0</v>
      </c>
      <c r="F19" s="59">
        <f>C9/7</f>
        <v>0</v>
      </c>
      <c r="G19" s="59">
        <f>C9/7</f>
        <v>0</v>
      </c>
      <c r="H19" s="59">
        <f>C9/7</f>
        <v>0</v>
      </c>
      <c r="I19" s="59">
        <f>SUM(B19:H19)</f>
        <v>0</v>
      </c>
      <c r="J19" s="16" t="s">
        <v>28</v>
      </c>
      <c r="K19" s="17"/>
      <c r="L19" s="12"/>
      <c r="M19" s="50"/>
      <c r="N19" s="6"/>
      <c r="O19" s="6"/>
      <c r="P19" s="6"/>
    </row>
    <row r="20" spans="1:16">
      <c r="A20" s="108" t="s">
        <v>29</v>
      </c>
      <c r="B20" s="59" t="e">
        <f>+SUM(B13*I6)</f>
        <v>#DIV/0!</v>
      </c>
      <c r="C20" s="59" t="e">
        <f>+SUM(C13*I6)</f>
        <v>#DIV/0!</v>
      </c>
      <c r="D20" s="59" t="e">
        <f>+SUM(D13*I6)</f>
        <v>#DIV/0!</v>
      </c>
      <c r="E20" s="59" t="e">
        <f>+SUM(E13*I6)</f>
        <v>#DIV/0!</v>
      </c>
      <c r="F20" s="59" t="e">
        <f>+SUM(F13*I6)</f>
        <v>#DIV/0!</v>
      </c>
      <c r="G20" s="59" t="e">
        <f>+SUM(G13*I6)</f>
        <v>#DIV/0!</v>
      </c>
      <c r="H20" s="59" t="e">
        <f>+SUM(H13*I6)</f>
        <v>#DIV/0!</v>
      </c>
      <c r="I20" s="59" t="e">
        <f>+SUM(I13*I6)</f>
        <v>#DIV/0!</v>
      </c>
      <c r="J20" s="16" t="s">
        <v>29</v>
      </c>
      <c r="K20" s="17"/>
      <c r="L20" s="12"/>
      <c r="M20" s="50"/>
      <c r="N20" s="6"/>
      <c r="O20" s="6"/>
      <c r="P20" s="6"/>
    </row>
    <row r="21" spans="1:16">
      <c r="A21" s="108" t="s">
        <v>30</v>
      </c>
      <c r="B21" s="59" t="e">
        <f t="shared" ref="B21:H21" si="2">SUM(B14:B20)</f>
        <v>#DIV/0!</v>
      </c>
      <c r="C21" s="59" t="e">
        <f t="shared" si="2"/>
        <v>#DIV/0!</v>
      </c>
      <c r="D21" s="59" t="e">
        <f t="shared" si="2"/>
        <v>#DIV/0!</v>
      </c>
      <c r="E21" s="59" t="e">
        <f t="shared" si="2"/>
        <v>#DIV/0!</v>
      </c>
      <c r="F21" s="59" t="e">
        <f t="shared" si="2"/>
        <v>#DIV/0!</v>
      </c>
      <c r="G21" s="59" t="e">
        <f t="shared" si="2"/>
        <v>#DIV/0!</v>
      </c>
      <c r="H21" s="59" t="e">
        <f t="shared" si="2"/>
        <v>#DIV/0!</v>
      </c>
      <c r="I21" s="59" t="e">
        <f>+SUM(I14:I20)</f>
        <v>#DIV/0!</v>
      </c>
      <c r="J21" s="16" t="s">
        <v>30</v>
      </c>
      <c r="K21" s="17"/>
      <c r="L21" s="12"/>
      <c r="M21" s="50"/>
      <c r="N21" s="6"/>
      <c r="O21" s="6"/>
      <c r="P21" s="6"/>
    </row>
    <row r="22" spans="1:16">
      <c r="A22" s="108" t="s">
        <v>31</v>
      </c>
      <c r="B22" s="18"/>
      <c r="C22" s="18"/>
      <c r="D22" s="18"/>
      <c r="E22" s="18"/>
      <c r="F22" s="18"/>
      <c r="G22" s="18"/>
      <c r="H22" s="18"/>
      <c r="I22" s="59">
        <f>+SUM(B22:H22)</f>
        <v>0</v>
      </c>
      <c r="J22" s="16" t="s">
        <v>31</v>
      </c>
      <c r="K22" s="17"/>
      <c r="L22" s="12"/>
      <c r="M22" s="50"/>
      <c r="N22" s="6"/>
      <c r="O22" s="6"/>
      <c r="P22" s="6" t="s">
        <v>31</v>
      </c>
    </row>
    <row r="23" spans="1:16">
      <c r="A23" s="108" t="s">
        <v>32</v>
      </c>
      <c r="B23" s="59">
        <f t="shared" ref="B23:H23" si="3">+SUM(B22/1.175)</f>
        <v>0</v>
      </c>
      <c r="C23" s="59">
        <f t="shared" si="3"/>
        <v>0</v>
      </c>
      <c r="D23" s="59">
        <f t="shared" si="3"/>
        <v>0</v>
      </c>
      <c r="E23" s="59">
        <f t="shared" si="3"/>
        <v>0</v>
      </c>
      <c r="F23" s="59">
        <f t="shared" si="3"/>
        <v>0</v>
      </c>
      <c r="G23" s="59">
        <f t="shared" si="3"/>
        <v>0</v>
      </c>
      <c r="H23" s="59">
        <f t="shared" si="3"/>
        <v>0</v>
      </c>
      <c r="I23" s="59">
        <f>+SUM(B23:H23)</f>
        <v>0</v>
      </c>
      <c r="J23" s="16" t="s">
        <v>32</v>
      </c>
      <c r="K23" s="17"/>
      <c r="L23" s="12"/>
      <c r="M23" s="50"/>
      <c r="N23" s="6"/>
      <c r="O23" s="6"/>
      <c r="P23" s="6" t="s">
        <v>32</v>
      </c>
    </row>
    <row r="24" spans="1:16">
      <c r="A24" s="108"/>
      <c r="B24" s="16"/>
      <c r="C24" s="16"/>
      <c r="D24" s="16"/>
      <c r="E24" s="16"/>
      <c r="F24" s="16"/>
      <c r="G24" s="16"/>
      <c r="H24" s="16"/>
      <c r="I24" s="20"/>
      <c r="J24" s="16"/>
      <c r="K24" s="17"/>
      <c r="L24" s="12"/>
      <c r="M24" s="50"/>
      <c r="N24" s="6"/>
      <c r="O24" s="6"/>
      <c r="P24" s="6"/>
    </row>
    <row r="25" spans="1:16">
      <c r="A25" s="108" t="s">
        <v>33</v>
      </c>
      <c r="B25" s="61" t="e">
        <f t="shared" ref="B25:I25" si="4">(B21/B23)+0.002</f>
        <v>#DIV/0!</v>
      </c>
      <c r="C25" s="61" t="e">
        <f t="shared" si="4"/>
        <v>#DIV/0!</v>
      </c>
      <c r="D25" s="61" t="e">
        <f t="shared" si="4"/>
        <v>#DIV/0!</v>
      </c>
      <c r="E25" s="61" t="e">
        <f t="shared" si="4"/>
        <v>#DIV/0!</v>
      </c>
      <c r="F25" s="61" t="e">
        <f t="shared" si="4"/>
        <v>#DIV/0!</v>
      </c>
      <c r="G25" s="61" t="e">
        <f t="shared" si="4"/>
        <v>#DIV/0!</v>
      </c>
      <c r="H25" s="61" t="e">
        <f t="shared" si="4"/>
        <v>#DIV/0!</v>
      </c>
      <c r="I25" s="61" t="e">
        <f t="shared" si="4"/>
        <v>#DIV/0!</v>
      </c>
      <c r="J25" s="16" t="s">
        <v>33</v>
      </c>
      <c r="K25" s="17"/>
      <c r="L25" s="12"/>
      <c r="M25" s="50"/>
      <c r="N25" s="6"/>
      <c r="O25" s="6"/>
      <c r="P25" s="6"/>
    </row>
    <row r="26" spans="1:16">
      <c r="A26" s="108"/>
      <c r="B26" s="16"/>
      <c r="C26" s="16"/>
      <c r="D26" s="16"/>
      <c r="E26" s="16"/>
      <c r="F26" s="16"/>
      <c r="G26" s="16"/>
      <c r="H26" s="16"/>
      <c r="I26" s="20"/>
      <c r="J26" s="16"/>
      <c r="K26" s="17"/>
      <c r="L26" s="12"/>
      <c r="M26" s="50"/>
      <c r="N26" s="6"/>
      <c r="O26" s="6"/>
      <c r="P26" s="6"/>
    </row>
    <row r="27" spans="1:16">
      <c r="A27" s="108" t="s">
        <v>34</v>
      </c>
      <c r="B27" s="18">
        <v>3000</v>
      </c>
      <c r="C27" s="18"/>
      <c r="D27" s="18"/>
      <c r="E27" s="18"/>
      <c r="F27" s="18"/>
      <c r="G27" s="18"/>
      <c r="H27" s="18"/>
      <c r="I27" s="59">
        <f>+SUM(B27:H27)</f>
        <v>3000</v>
      </c>
      <c r="J27" s="16" t="s">
        <v>34</v>
      </c>
      <c r="K27" s="17"/>
      <c r="L27" s="12"/>
      <c r="M27" s="50"/>
      <c r="N27" s="6"/>
      <c r="O27" s="6"/>
      <c r="P27" s="6" t="s">
        <v>35</v>
      </c>
    </row>
    <row r="28" spans="1:16">
      <c r="A28" s="108" t="s">
        <v>36</v>
      </c>
      <c r="B28" s="59">
        <f t="shared" ref="B28:H28" si="5">+SUM(B27/1.175)</f>
        <v>2553.1914893617022</v>
      </c>
      <c r="C28" s="59">
        <f t="shared" si="5"/>
        <v>0</v>
      </c>
      <c r="D28" s="59">
        <f t="shared" si="5"/>
        <v>0</v>
      </c>
      <c r="E28" s="59">
        <f t="shared" si="5"/>
        <v>0</v>
      </c>
      <c r="F28" s="59">
        <f t="shared" si="5"/>
        <v>0</v>
      </c>
      <c r="G28" s="59">
        <f t="shared" si="5"/>
        <v>0</v>
      </c>
      <c r="H28" s="59">
        <f t="shared" si="5"/>
        <v>0</v>
      </c>
      <c r="I28" s="59">
        <f>+SUM(B28:H28)</f>
        <v>2553.1914893617022</v>
      </c>
      <c r="J28" s="16" t="s">
        <v>36</v>
      </c>
      <c r="K28" s="17"/>
      <c r="L28" s="12"/>
      <c r="M28" s="50"/>
      <c r="N28" s="6"/>
      <c r="O28" s="6"/>
      <c r="P28" s="6" t="s">
        <v>36</v>
      </c>
    </row>
    <row r="29" spans="1:16">
      <c r="A29" s="108" t="s">
        <v>37</v>
      </c>
      <c r="B29" s="59">
        <f>+B28</f>
        <v>2553.1914893617022</v>
      </c>
      <c r="C29" s="59">
        <f t="shared" ref="C29:H29" si="6">+C28+B29</f>
        <v>2553.1914893617022</v>
      </c>
      <c r="D29" s="59">
        <f t="shared" si="6"/>
        <v>2553.1914893617022</v>
      </c>
      <c r="E29" s="59">
        <f t="shared" si="6"/>
        <v>2553.1914893617022</v>
      </c>
      <c r="F29" s="59">
        <f t="shared" si="6"/>
        <v>2553.1914893617022</v>
      </c>
      <c r="G29" s="59">
        <f t="shared" si="6"/>
        <v>2553.1914893617022</v>
      </c>
      <c r="H29" s="59">
        <f t="shared" si="6"/>
        <v>2553.1914893617022</v>
      </c>
      <c r="I29" s="59">
        <f>+H29</f>
        <v>2553.1914893617022</v>
      </c>
      <c r="J29" s="16" t="s">
        <v>37</v>
      </c>
      <c r="K29" s="17"/>
      <c r="L29" s="12"/>
      <c r="M29" s="50"/>
      <c r="N29" s="6"/>
      <c r="O29" s="6"/>
      <c r="P29" s="6"/>
    </row>
    <row r="30" spans="1:16">
      <c r="A30" s="108" t="s">
        <v>38</v>
      </c>
      <c r="B30" s="59" t="e">
        <f>B21</f>
        <v>#DIV/0!</v>
      </c>
      <c r="C30" s="59" t="e">
        <f t="shared" ref="C30:H30" si="7">SUM(C21+B30)</f>
        <v>#DIV/0!</v>
      </c>
      <c r="D30" s="59" t="e">
        <f t="shared" si="7"/>
        <v>#DIV/0!</v>
      </c>
      <c r="E30" s="59" t="e">
        <f t="shared" si="7"/>
        <v>#DIV/0!</v>
      </c>
      <c r="F30" s="59" t="e">
        <f t="shared" si="7"/>
        <v>#DIV/0!</v>
      </c>
      <c r="G30" s="59" t="e">
        <f t="shared" si="7"/>
        <v>#DIV/0!</v>
      </c>
      <c r="H30" s="59" t="e">
        <f t="shared" si="7"/>
        <v>#DIV/0!</v>
      </c>
      <c r="I30" s="59" t="e">
        <f>+H30</f>
        <v>#DIV/0!</v>
      </c>
      <c r="J30" s="16" t="s">
        <v>38</v>
      </c>
      <c r="K30" s="17"/>
      <c r="L30" s="12"/>
      <c r="M30" s="50"/>
      <c r="N30" s="6"/>
      <c r="O30" s="6"/>
      <c r="P30" s="6"/>
    </row>
    <row r="31" spans="1:16">
      <c r="A31" s="108"/>
      <c r="B31" s="20"/>
      <c r="C31" s="20"/>
      <c r="D31" s="20"/>
      <c r="E31" s="20"/>
      <c r="F31" s="20"/>
      <c r="G31" s="20"/>
      <c r="H31" s="20"/>
      <c r="I31" s="20"/>
      <c r="J31" s="16"/>
      <c r="K31" s="17"/>
      <c r="L31" s="12"/>
      <c r="M31" s="50"/>
      <c r="N31" s="6"/>
      <c r="O31" s="6"/>
      <c r="P31" s="6"/>
    </row>
    <row r="32" spans="1:16">
      <c r="A32" s="108" t="s">
        <v>39</v>
      </c>
      <c r="B32" s="61" t="e">
        <f t="shared" ref="B32:H32" si="8">B30/B29</f>
        <v>#DIV/0!</v>
      </c>
      <c r="C32" s="61" t="e">
        <f t="shared" si="8"/>
        <v>#DIV/0!</v>
      </c>
      <c r="D32" s="61" t="e">
        <f t="shared" si="8"/>
        <v>#DIV/0!</v>
      </c>
      <c r="E32" s="61" t="e">
        <f t="shared" si="8"/>
        <v>#DIV/0!</v>
      </c>
      <c r="F32" s="61" t="e">
        <f t="shared" si="8"/>
        <v>#DIV/0!</v>
      </c>
      <c r="G32" s="61" t="e">
        <f t="shared" si="8"/>
        <v>#DIV/0!</v>
      </c>
      <c r="H32" s="61" t="e">
        <f t="shared" si="8"/>
        <v>#DIV/0!</v>
      </c>
      <c r="I32" s="61" t="e">
        <f>+H32</f>
        <v>#DIV/0!</v>
      </c>
      <c r="J32" s="16" t="s">
        <v>39</v>
      </c>
      <c r="K32" s="17"/>
      <c r="L32" s="12"/>
      <c r="M32" s="50"/>
      <c r="N32" s="6"/>
      <c r="O32" s="6"/>
      <c r="P32" s="6"/>
    </row>
    <row r="33" spans="1:13">
      <c r="A33" s="41"/>
      <c r="B33" s="55"/>
      <c r="C33" s="55"/>
      <c r="D33" s="55"/>
      <c r="E33" s="55"/>
      <c r="F33" s="55"/>
      <c r="G33" s="55"/>
      <c r="H33" s="55"/>
      <c r="I33" s="55"/>
      <c r="J33" s="55"/>
      <c r="K33" s="56"/>
      <c r="L33" s="57"/>
      <c r="M33" s="58"/>
    </row>
    <row r="35" spans="1:13">
      <c r="A35" s="102" t="s">
        <v>40</v>
      </c>
      <c r="B35" s="103"/>
      <c r="C35" s="103"/>
      <c r="D35" s="103"/>
      <c r="E35" s="103"/>
      <c r="F35" s="104" t="s">
        <v>3</v>
      </c>
      <c r="G35" s="1">
        <f>+H2</f>
        <v>0</v>
      </c>
      <c r="H35" s="1"/>
      <c r="I35" s="103"/>
      <c r="J35" s="103"/>
      <c r="K35" s="105"/>
      <c r="L35" s="6"/>
    </row>
    <row r="36" spans="1:13">
      <c r="A36" s="108"/>
      <c r="B36" s="112" t="s">
        <v>41</v>
      </c>
      <c r="C36" s="20"/>
      <c r="D36" s="20"/>
      <c r="E36" s="20"/>
      <c r="F36" s="20"/>
      <c r="G36" s="20"/>
      <c r="H36" s="20"/>
      <c r="I36" s="20"/>
      <c r="J36" s="139" t="s">
        <v>20</v>
      </c>
      <c r="K36" s="140" t="s">
        <v>42</v>
      </c>
      <c r="L36" s="6"/>
    </row>
    <row r="37" spans="1:13">
      <c r="A37" s="141" t="s">
        <v>43</v>
      </c>
      <c r="B37" s="142" t="s">
        <v>44</v>
      </c>
      <c r="C37" s="142" t="s">
        <v>13</v>
      </c>
      <c r="D37" s="142" t="s">
        <v>14</v>
      </c>
      <c r="E37" s="142" t="s">
        <v>15</v>
      </c>
      <c r="F37" s="142" t="s">
        <v>16</v>
      </c>
      <c r="G37" s="142" t="s">
        <v>17</v>
      </c>
      <c r="H37" s="142" t="s">
        <v>18</v>
      </c>
      <c r="I37" s="142" t="s">
        <v>19</v>
      </c>
      <c r="J37" s="143" t="s">
        <v>45</v>
      </c>
      <c r="K37" s="144" t="s">
        <v>46</v>
      </c>
      <c r="L37" s="6"/>
    </row>
    <row r="38" spans="1:13">
      <c r="A38" s="33"/>
      <c r="B38" s="28"/>
      <c r="C38" s="13"/>
      <c r="D38" s="13"/>
      <c r="E38" s="13"/>
      <c r="F38" s="13"/>
      <c r="G38" s="13"/>
      <c r="H38" s="13"/>
      <c r="I38" s="13"/>
      <c r="J38" s="60">
        <f t="shared" ref="J38:J66" si="9">+SUM(C38:I38)</f>
        <v>0</v>
      </c>
      <c r="K38" s="67">
        <f t="shared" ref="K38:K67" si="10">+J38*B38*1.11</f>
        <v>0</v>
      </c>
      <c r="L38" s="6"/>
    </row>
    <row r="39" spans="1:13">
      <c r="A39" s="33"/>
      <c r="B39" s="28"/>
      <c r="C39" s="13"/>
      <c r="D39" s="13"/>
      <c r="E39" s="13"/>
      <c r="F39" s="13"/>
      <c r="G39" s="13"/>
      <c r="H39" s="13"/>
      <c r="I39" s="13"/>
      <c r="J39" s="60">
        <f t="shared" si="9"/>
        <v>0</v>
      </c>
      <c r="K39" s="67">
        <f t="shared" si="10"/>
        <v>0</v>
      </c>
      <c r="L39" s="6"/>
    </row>
    <row r="40" spans="1:13">
      <c r="A40" s="33"/>
      <c r="B40" s="28"/>
      <c r="C40" s="13"/>
      <c r="D40" s="13"/>
      <c r="E40" s="13"/>
      <c r="F40" s="13"/>
      <c r="G40" s="13"/>
      <c r="H40" s="13"/>
      <c r="I40" s="13"/>
      <c r="J40" s="60">
        <f t="shared" si="9"/>
        <v>0</v>
      </c>
      <c r="K40" s="67">
        <f t="shared" si="10"/>
        <v>0</v>
      </c>
      <c r="L40" s="6"/>
    </row>
    <row r="41" spans="1:13">
      <c r="A41" s="33"/>
      <c r="B41" s="28"/>
      <c r="C41" s="13"/>
      <c r="D41" s="13"/>
      <c r="E41" s="13"/>
      <c r="F41" s="13"/>
      <c r="G41" s="13"/>
      <c r="H41" s="13"/>
      <c r="I41" s="13"/>
      <c r="J41" s="60">
        <f t="shared" si="9"/>
        <v>0</v>
      </c>
      <c r="K41" s="67">
        <f t="shared" si="10"/>
        <v>0</v>
      </c>
      <c r="L41" s="6"/>
    </row>
    <row r="42" spans="1:13">
      <c r="A42" s="33"/>
      <c r="B42" s="28"/>
      <c r="C42" s="13"/>
      <c r="D42" s="13"/>
      <c r="E42" s="13"/>
      <c r="F42" s="13"/>
      <c r="G42" s="13"/>
      <c r="H42" s="13"/>
      <c r="I42" s="13"/>
      <c r="J42" s="60">
        <f t="shared" si="9"/>
        <v>0</v>
      </c>
      <c r="K42" s="67">
        <f t="shared" si="10"/>
        <v>0</v>
      </c>
      <c r="L42" s="6"/>
    </row>
    <row r="43" spans="1:13">
      <c r="A43" s="33"/>
      <c r="B43" s="28"/>
      <c r="C43" s="13"/>
      <c r="D43" s="13"/>
      <c r="E43" s="13"/>
      <c r="F43" s="13"/>
      <c r="G43" s="13"/>
      <c r="H43" s="13"/>
      <c r="I43" s="13"/>
      <c r="J43" s="60">
        <f t="shared" si="9"/>
        <v>0</v>
      </c>
      <c r="K43" s="67">
        <f t="shared" si="10"/>
        <v>0</v>
      </c>
      <c r="L43" s="6"/>
    </row>
    <row r="44" spans="1:13">
      <c r="A44" s="33"/>
      <c r="B44" s="28"/>
      <c r="C44" s="13"/>
      <c r="D44" s="13"/>
      <c r="E44" s="13"/>
      <c r="F44" s="13"/>
      <c r="G44" s="13"/>
      <c r="H44" s="13"/>
      <c r="I44" s="13"/>
      <c r="J44" s="60">
        <f t="shared" si="9"/>
        <v>0</v>
      </c>
      <c r="K44" s="67">
        <f t="shared" si="10"/>
        <v>0</v>
      </c>
      <c r="L44" s="6"/>
    </row>
    <row r="45" spans="1:13">
      <c r="A45" s="33"/>
      <c r="B45" s="28"/>
      <c r="C45" s="13"/>
      <c r="D45" s="13"/>
      <c r="E45" s="13"/>
      <c r="F45" s="13"/>
      <c r="G45" s="13"/>
      <c r="H45" s="13"/>
      <c r="I45" s="13"/>
      <c r="J45" s="60">
        <f t="shared" si="9"/>
        <v>0</v>
      </c>
      <c r="K45" s="67">
        <f t="shared" si="10"/>
        <v>0</v>
      </c>
      <c r="L45" s="6"/>
    </row>
    <row r="46" spans="1:13">
      <c r="A46" s="33"/>
      <c r="B46" s="28"/>
      <c r="C46" s="13"/>
      <c r="D46" s="13"/>
      <c r="E46" s="13"/>
      <c r="F46" s="13"/>
      <c r="G46" s="13"/>
      <c r="H46" s="13"/>
      <c r="I46" s="13"/>
      <c r="J46" s="60">
        <f t="shared" si="9"/>
        <v>0</v>
      </c>
      <c r="K46" s="67">
        <f t="shared" si="10"/>
        <v>0</v>
      </c>
      <c r="L46" s="6"/>
    </row>
    <row r="47" spans="1:13">
      <c r="A47" s="33"/>
      <c r="B47" s="28"/>
      <c r="C47" s="13"/>
      <c r="D47" s="13"/>
      <c r="E47" s="13"/>
      <c r="F47" s="13"/>
      <c r="G47" s="13"/>
      <c r="H47" s="13"/>
      <c r="I47" s="13"/>
      <c r="J47" s="60">
        <f t="shared" si="9"/>
        <v>0</v>
      </c>
      <c r="K47" s="67">
        <f t="shared" si="10"/>
        <v>0</v>
      </c>
      <c r="L47" s="6"/>
    </row>
    <row r="48" spans="1:13">
      <c r="A48" s="33"/>
      <c r="B48" s="28"/>
      <c r="C48" s="13"/>
      <c r="D48" s="13"/>
      <c r="E48" s="13"/>
      <c r="F48" s="13"/>
      <c r="G48" s="13"/>
      <c r="H48" s="13"/>
      <c r="I48" s="13"/>
      <c r="J48" s="60">
        <f t="shared" si="9"/>
        <v>0</v>
      </c>
      <c r="K48" s="67">
        <f t="shared" si="10"/>
        <v>0</v>
      </c>
      <c r="L48" s="6"/>
    </row>
    <row r="49" spans="1:11">
      <c r="A49" s="33"/>
      <c r="B49" s="28"/>
      <c r="C49" s="13"/>
      <c r="D49" s="13"/>
      <c r="E49" s="13"/>
      <c r="F49" s="13"/>
      <c r="G49" s="13"/>
      <c r="H49" s="13"/>
      <c r="I49" s="13"/>
      <c r="J49" s="60">
        <f t="shared" si="9"/>
        <v>0</v>
      </c>
      <c r="K49" s="67">
        <f t="shared" si="10"/>
        <v>0</v>
      </c>
    </row>
    <row r="50" spans="1:11">
      <c r="A50" s="33"/>
      <c r="B50" s="28"/>
      <c r="C50" s="13"/>
      <c r="D50" s="13"/>
      <c r="E50" s="13"/>
      <c r="F50" s="13"/>
      <c r="G50" s="13"/>
      <c r="H50" s="13"/>
      <c r="I50" s="13"/>
      <c r="J50" s="60">
        <f t="shared" si="9"/>
        <v>0</v>
      </c>
      <c r="K50" s="67">
        <f t="shared" si="10"/>
        <v>0</v>
      </c>
    </row>
    <row r="51" spans="1:11">
      <c r="A51" s="33"/>
      <c r="B51" s="28"/>
      <c r="C51" s="13"/>
      <c r="D51" s="13"/>
      <c r="E51" s="13"/>
      <c r="F51" s="13"/>
      <c r="G51" s="13"/>
      <c r="H51" s="13"/>
      <c r="I51" s="13"/>
      <c r="J51" s="60">
        <f t="shared" si="9"/>
        <v>0</v>
      </c>
      <c r="K51" s="67">
        <f t="shared" si="10"/>
        <v>0</v>
      </c>
    </row>
    <row r="52" spans="1:11">
      <c r="A52" s="33"/>
      <c r="B52" s="28"/>
      <c r="C52" s="13"/>
      <c r="D52" s="13"/>
      <c r="E52" s="13"/>
      <c r="F52" s="13"/>
      <c r="G52" s="13"/>
      <c r="H52" s="13"/>
      <c r="I52" s="13"/>
      <c r="J52" s="60">
        <f t="shared" si="9"/>
        <v>0</v>
      </c>
      <c r="K52" s="67">
        <f t="shared" si="10"/>
        <v>0</v>
      </c>
    </row>
    <row r="53" spans="1:11">
      <c r="A53" s="33"/>
      <c r="B53" s="28"/>
      <c r="C53" s="12"/>
      <c r="D53" s="12"/>
      <c r="E53" s="12"/>
      <c r="F53" s="12"/>
      <c r="G53" s="12"/>
      <c r="H53" s="12"/>
      <c r="I53" s="12"/>
      <c r="J53" s="60">
        <f t="shared" si="9"/>
        <v>0</v>
      </c>
      <c r="K53" s="67">
        <f t="shared" si="10"/>
        <v>0</v>
      </c>
    </row>
    <row r="54" spans="1:11">
      <c r="A54" s="33"/>
      <c r="B54" s="28"/>
      <c r="C54" s="12"/>
      <c r="D54" s="12"/>
      <c r="E54" s="12"/>
      <c r="F54" s="12"/>
      <c r="G54" s="12"/>
      <c r="H54" s="12"/>
      <c r="I54" s="12"/>
      <c r="J54" s="60">
        <f t="shared" si="9"/>
        <v>0</v>
      </c>
      <c r="K54" s="67">
        <f t="shared" si="10"/>
        <v>0</v>
      </c>
    </row>
    <row r="55" spans="1:11">
      <c r="A55" s="33"/>
      <c r="B55" s="28"/>
      <c r="C55" s="12"/>
      <c r="D55" s="12"/>
      <c r="E55" s="12"/>
      <c r="F55" s="12"/>
      <c r="G55" s="12"/>
      <c r="H55" s="12"/>
      <c r="I55" s="12"/>
      <c r="J55" s="60">
        <f t="shared" si="9"/>
        <v>0</v>
      </c>
      <c r="K55" s="67">
        <f t="shared" si="10"/>
        <v>0</v>
      </c>
    </row>
    <row r="56" spans="1:11">
      <c r="A56" s="33"/>
      <c r="B56" s="28"/>
      <c r="C56" s="12"/>
      <c r="D56" s="12"/>
      <c r="E56" s="12"/>
      <c r="F56" s="12"/>
      <c r="G56" s="12"/>
      <c r="H56" s="12"/>
      <c r="I56" s="12"/>
      <c r="J56" s="60">
        <f t="shared" si="9"/>
        <v>0</v>
      </c>
      <c r="K56" s="67">
        <f t="shared" si="10"/>
        <v>0</v>
      </c>
    </row>
    <row r="57" spans="1:11">
      <c r="A57" s="33"/>
      <c r="B57" s="28"/>
      <c r="C57" s="12"/>
      <c r="D57" s="12"/>
      <c r="E57" s="12"/>
      <c r="F57" s="12"/>
      <c r="G57" s="12"/>
      <c r="H57" s="12"/>
      <c r="I57" s="12"/>
      <c r="J57" s="60">
        <f t="shared" si="9"/>
        <v>0</v>
      </c>
      <c r="K57" s="67">
        <f t="shared" si="10"/>
        <v>0</v>
      </c>
    </row>
    <row r="58" spans="1:11">
      <c r="A58" s="33"/>
      <c r="B58" s="28"/>
      <c r="C58" s="12"/>
      <c r="D58" s="12"/>
      <c r="E58" s="12"/>
      <c r="F58" s="12"/>
      <c r="G58" s="12"/>
      <c r="H58" s="12"/>
      <c r="I58" s="12"/>
      <c r="J58" s="60">
        <f t="shared" si="9"/>
        <v>0</v>
      </c>
      <c r="K58" s="67">
        <f t="shared" si="10"/>
        <v>0</v>
      </c>
    </row>
    <row r="59" spans="1:11">
      <c r="A59" s="33"/>
      <c r="B59" s="28"/>
      <c r="C59" s="12"/>
      <c r="D59" s="12"/>
      <c r="E59" s="12"/>
      <c r="F59" s="12"/>
      <c r="G59" s="12"/>
      <c r="H59" s="12"/>
      <c r="I59" s="12"/>
      <c r="J59" s="60">
        <f t="shared" si="9"/>
        <v>0</v>
      </c>
      <c r="K59" s="67">
        <f t="shared" si="10"/>
        <v>0</v>
      </c>
    </row>
    <row r="60" spans="1:11">
      <c r="A60" s="33"/>
      <c r="B60" s="28"/>
      <c r="C60" s="12"/>
      <c r="D60" s="12"/>
      <c r="E60" s="12"/>
      <c r="F60" s="12"/>
      <c r="G60" s="12"/>
      <c r="H60" s="12"/>
      <c r="I60" s="12"/>
      <c r="J60" s="60">
        <f t="shared" si="9"/>
        <v>0</v>
      </c>
      <c r="K60" s="67">
        <f t="shared" si="10"/>
        <v>0</v>
      </c>
    </row>
    <row r="61" spans="1:11">
      <c r="A61" s="33"/>
      <c r="B61" s="28"/>
      <c r="C61" s="12"/>
      <c r="D61" s="12"/>
      <c r="E61" s="12"/>
      <c r="F61" s="12"/>
      <c r="G61" s="12"/>
      <c r="H61" s="12"/>
      <c r="I61" s="12"/>
      <c r="J61" s="60">
        <f t="shared" si="9"/>
        <v>0</v>
      </c>
      <c r="K61" s="67">
        <f t="shared" si="10"/>
        <v>0</v>
      </c>
    </row>
    <row r="62" spans="1:11">
      <c r="A62" s="33"/>
      <c r="B62" s="28"/>
      <c r="C62" s="12"/>
      <c r="D62" s="12"/>
      <c r="E62" s="12"/>
      <c r="F62" s="12"/>
      <c r="G62" s="12"/>
      <c r="H62" s="12"/>
      <c r="I62" s="12"/>
      <c r="J62" s="60">
        <f t="shared" si="9"/>
        <v>0</v>
      </c>
      <c r="K62" s="67">
        <f t="shared" si="10"/>
        <v>0</v>
      </c>
    </row>
    <row r="63" spans="1:11">
      <c r="A63" s="33"/>
      <c r="B63" s="28"/>
      <c r="C63" s="12"/>
      <c r="D63" s="12"/>
      <c r="E63" s="12"/>
      <c r="F63" s="12"/>
      <c r="G63" s="12"/>
      <c r="H63" s="12"/>
      <c r="I63" s="12"/>
      <c r="J63" s="60">
        <f t="shared" si="9"/>
        <v>0</v>
      </c>
      <c r="K63" s="67">
        <f t="shared" si="10"/>
        <v>0</v>
      </c>
    </row>
    <row r="64" spans="1:11">
      <c r="A64" s="33"/>
      <c r="B64" s="28"/>
      <c r="C64" s="12"/>
      <c r="D64" s="12"/>
      <c r="E64" s="12"/>
      <c r="F64" s="12"/>
      <c r="G64" s="12"/>
      <c r="H64" s="12"/>
      <c r="I64" s="12"/>
      <c r="J64" s="60">
        <f t="shared" si="9"/>
        <v>0</v>
      </c>
      <c r="K64" s="67">
        <f t="shared" si="10"/>
        <v>0</v>
      </c>
    </row>
    <row r="65" spans="1:11">
      <c r="A65" s="33"/>
      <c r="B65" s="28"/>
      <c r="C65" s="12"/>
      <c r="D65" s="12"/>
      <c r="E65" s="12"/>
      <c r="F65" s="12"/>
      <c r="G65" s="12"/>
      <c r="H65" s="12"/>
      <c r="I65" s="12"/>
      <c r="J65" s="60">
        <f t="shared" si="9"/>
        <v>0</v>
      </c>
      <c r="K65" s="67">
        <f t="shared" si="10"/>
        <v>0</v>
      </c>
    </row>
    <row r="66" spans="1:11">
      <c r="A66" s="33"/>
      <c r="B66" s="28"/>
      <c r="C66" s="12"/>
      <c r="D66" s="12"/>
      <c r="E66" s="12"/>
      <c r="F66" s="12"/>
      <c r="G66" s="12"/>
      <c r="H66" s="12"/>
      <c r="I66" s="12"/>
      <c r="J66" s="60">
        <f t="shared" si="9"/>
        <v>0</v>
      </c>
      <c r="K66" s="67">
        <f t="shared" si="10"/>
        <v>0</v>
      </c>
    </row>
    <row r="67" spans="1:11">
      <c r="A67" s="33"/>
      <c r="B67" s="28"/>
      <c r="C67" s="13"/>
      <c r="D67" s="13"/>
      <c r="E67" s="13"/>
      <c r="F67" s="13"/>
      <c r="G67" s="13"/>
      <c r="H67" s="13"/>
      <c r="I67" s="13"/>
      <c r="J67" s="60">
        <f>SUM(C67:I67)</f>
        <v>0</v>
      </c>
      <c r="K67" s="67">
        <f t="shared" si="10"/>
        <v>0</v>
      </c>
    </row>
    <row r="68" spans="1:11">
      <c r="A68" s="41" t="s">
        <v>47</v>
      </c>
      <c r="B68" s="42"/>
      <c r="C68" s="42"/>
      <c r="D68" s="42"/>
      <c r="E68" s="42"/>
      <c r="F68" s="42"/>
      <c r="G68" s="42"/>
      <c r="H68" s="42"/>
      <c r="I68" s="42"/>
      <c r="J68" s="68">
        <f>SUM(J38:J67)</f>
        <v>0</v>
      </c>
      <c r="K68" s="69">
        <f>SUM(K38:K67)</f>
        <v>0</v>
      </c>
    </row>
    <row r="69" spans="1:1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1" spans="1:11">
      <c r="A71" s="36" t="s">
        <v>48</v>
      </c>
      <c r="B71" s="37"/>
      <c r="C71" s="37"/>
      <c r="D71" s="37"/>
      <c r="E71" s="37"/>
      <c r="F71" s="38" t="s">
        <v>3</v>
      </c>
      <c r="G71" s="1">
        <f>+H40</f>
        <v>0</v>
      </c>
      <c r="H71" s="39"/>
      <c r="I71" s="37"/>
      <c r="J71" s="37"/>
      <c r="K71" s="40"/>
    </row>
    <row r="72" spans="1:11">
      <c r="A72" s="32"/>
      <c r="B72" s="15" t="s">
        <v>49</v>
      </c>
      <c r="C72" s="16"/>
      <c r="D72" s="16"/>
      <c r="E72" s="16"/>
      <c r="F72" s="16"/>
      <c r="G72" s="16"/>
      <c r="H72" s="16"/>
      <c r="I72" s="16"/>
      <c r="J72" s="31" t="s">
        <v>20</v>
      </c>
      <c r="K72" s="34" t="s">
        <v>41</v>
      </c>
    </row>
    <row r="73" spans="1:11">
      <c r="A73" s="92" t="s">
        <v>43</v>
      </c>
      <c r="B73" s="92" t="s">
        <v>50</v>
      </c>
      <c r="C73" s="92" t="s">
        <v>13</v>
      </c>
      <c r="D73" s="92" t="s">
        <v>14</v>
      </c>
      <c r="E73" s="92" t="s">
        <v>15</v>
      </c>
      <c r="F73" s="92" t="s">
        <v>16</v>
      </c>
      <c r="G73" s="92" t="s">
        <v>17</v>
      </c>
      <c r="H73" s="92" t="s">
        <v>18</v>
      </c>
      <c r="I73" s="92" t="s">
        <v>19</v>
      </c>
      <c r="J73" s="93" t="s">
        <v>45</v>
      </c>
      <c r="K73" s="64" t="s">
        <v>44</v>
      </c>
    </row>
    <row r="74" spans="1:11">
      <c r="A74" s="32" t="s">
        <v>51</v>
      </c>
      <c r="B74" s="19"/>
      <c r="C74" s="17"/>
      <c r="D74" s="17"/>
      <c r="E74" s="17"/>
      <c r="F74" s="17"/>
      <c r="G74" s="17"/>
      <c r="H74" s="17"/>
      <c r="I74" s="17"/>
      <c r="J74" s="19"/>
      <c r="K74" s="45"/>
    </row>
    <row r="75" spans="1:11">
      <c r="A75" s="32" t="s">
        <v>52</v>
      </c>
      <c r="B75" s="19"/>
      <c r="C75" s="17"/>
      <c r="D75" s="17"/>
      <c r="E75" s="17"/>
      <c r="F75" s="17"/>
      <c r="G75" s="17"/>
      <c r="H75" s="17"/>
      <c r="I75" s="17"/>
      <c r="J75" s="19"/>
      <c r="K75" s="45"/>
    </row>
    <row r="76" spans="1:11">
      <c r="A76" s="32" t="s">
        <v>53</v>
      </c>
      <c r="B76" s="18"/>
      <c r="C76" s="17"/>
      <c r="D76" s="17"/>
      <c r="E76" s="17"/>
      <c r="F76" s="17"/>
      <c r="G76" s="17"/>
      <c r="H76" s="17"/>
      <c r="I76" s="17"/>
      <c r="J76" s="44">
        <f t="shared" ref="J76:J81" si="11">+SUM(C76:I76)</f>
        <v>0</v>
      </c>
      <c r="K76" s="45" t="e">
        <f t="shared" ref="K76:K81" si="12">(+B76/52)/J76</f>
        <v>#DIV/0!</v>
      </c>
    </row>
    <row r="77" spans="1:11">
      <c r="A77" s="32" t="s">
        <v>54</v>
      </c>
      <c r="B77" s="18"/>
      <c r="C77" s="17"/>
      <c r="D77" s="17"/>
      <c r="E77" s="17"/>
      <c r="F77" s="17"/>
      <c r="G77" s="17"/>
      <c r="H77" s="17"/>
      <c r="I77" s="17"/>
      <c r="J77" s="44">
        <f t="shared" si="11"/>
        <v>0</v>
      </c>
      <c r="K77" s="45" t="e">
        <f t="shared" si="12"/>
        <v>#DIV/0!</v>
      </c>
    </row>
    <row r="78" spans="1:11">
      <c r="A78" s="32" t="s">
        <v>55</v>
      </c>
      <c r="B78" s="18"/>
      <c r="C78" s="17"/>
      <c r="D78" s="17"/>
      <c r="E78" s="17"/>
      <c r="F78" s="17"/>
      <c r="G78" s="17"/>
      <c r="H78" s="17"/>
      <c r="I78" s="17"/>
      <c r="J78" s="44">
        <f t="shared" si="11"/>
        <v>0</v>
      </c>
      <c r="K78" s="45" t="e">
        <f t="shared" si="12"/>
        <v>#DIV/0!</v>
      </c>
    </row>
    <row r="79" spans="1:11">
      <c r="A79" s="32"/>
      <c r="B79" s="18"/>
      <c r="C79" s="17"/>
      <c r="D79" s="17"/>
      <c r="E79" s="17"/>
      <c r="F79" s="17"/>
      <c r="G79" s="17"/>
      <c r="H79" s="17"/>
      <c r="I79" s="17"/>
      <c r="J79" s="44">
        <f t="shared" si="11"/>
        <v>0</v>
      </c>
      <c r="K79" s="45" t="e">
        <f t="shared" si="12"/>
        <v>#DIV/0!</v>
      </c>
    </row>
    <row r="80" spans="1:11">
      <c r="A80" s="32"/>
      <c r="B80" s="18"/>
      <c r="C80" s="17"/>
      <c r="D80" s="17"/>
      <c r="E80" s="17"/>
      <c r="F80" s="17"/>
      <c r="G80" s="17"/>
      <c r="H80" s="17"/>
      <c r="I80" s="17"/>
      <c r="J80" s="44">
        <f t="shared" si="11"/>
        <v>0</v>
      </c>
      <c r="K80" s="45" t="e">
        <f t="shared" si="12"/>
        <v>#DIV/0!</v>
      </c>
    </row>
    <row r="81" spans="1:11">
      <c r="A81" s="82"/>
      <c r="B81" s="91"/>
      <c r="C81" s="56"/>
      <c r="D81" s="56"/>
      <c r="E81" s="56"/>
      <c r="F81" s="56"/>
      <c r="G81" s="56"/>
      <c r="H81" s="56"/>
      <c r="I81" s="56"/>
      <c r="J81" s="44">
        <f t="shared" si="11"/>
        <v>0</v>
      </c>
      <c r="K81" s="47" t="e">
        <f t="shared" si="12"/>
        <v>#DIV/0!</v>
      </c>
    </row>
    <row r="82" spans="1:1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>
      <c r="A83" s="48" t="s">
        <v>56</v>
      </c>
      <c r="B83" s="48"/>
      <c r="C83" s="48"/>
      <c r="D83" s="48"/>
      <c r="E83" s="6"/>
      <c r="F83" s="6"/>
      <c r="G83" s="6"/>
      <c r="H83" s="6"/>
      <c r="I83" s="6"/>
      <c r="J83" s="6"/>
      <c r="K83" s="6"/>
    </row>
    <row r="85" spans="1:11">
      <c r="A85" s="6" t="s">
        <v>57</v>
      </c>
      <c r="B85" s="6"/>
      <c r="C85" s="6"/>
      <c r="D85" s="6"/>
      <c r="E85" s="6"/>
      <c r="F85" s="6"/>
      <c r="G85" s="6"/>
      <c r="H85" s="6"/>
      <c r="I85" s="6"/>
      <c r="J85" s="6"/>
      <c r="K85" s="4"/>
    </row>
    <row r="88" spans="1:1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</row>
    <row r="91" spans="1:11" ht="17.25" customHeight="1">
      <c r="A91" s="7" t="s">
        <v>58</v>
      </c>
      <c r="B91" s="6"/>
      <c r="C91" s="6"/>
      <c r="D91" s="6"/>
      <c r="E91" s="6"/>
      <c r="F91" s="6"/>
      <c r="G91" s="132" t="s">
        <v>1</v>
      </c>
      <c r="H91" s="86"/>
      <c r="I91" s="97"/>
      <c r="J91" s="6"/>
      <c r="K91" s="6"/>
    </row>
    <row r="92" spans="1:11">
      <c r="A92" s="6"/>
      <c r="B92" s="6"/>
      <c r="C92" s="6"/>
      <c r="D92" s="6"/>
      <c r="E92" s="6"/>
      <c r="F92" s="6"/>
      <c r="G92" s="132" t="s">
        <v>3</v>
      </c>
      <c r="H92" s="101"/>
      <c r="I92" s="95"/>
      <c r="J92" s="6"/>
      <c r="K92" s="4"/>
    </row>
    <row r="93" spans="1:11">
      <c r="A93" s="8" t="s">
        <v>59</v>
      </c>
      <c r="B93" s="9"/>
      <c r="C93" s="8"/>
      <c r="D93" s="8"/>
      <c r="E93" s="8"/>
      <c r="F93" s="4"/>
      <c r="G93" s="6"/>
      <c r="H93" s="6"/>
      <c r="I93" s="6"/>
      <c r="J93" s="6"/>
      <c r="K93" s="4"/>
    </row>
    <row r="94" spans="1:11">
      <c r="A94" s="126" t="s">
        <v>5</v>
      </c>
      <c r="B94" s="99"/>
      <c r="C94" s="23">
        <v>5</v>
      </c>
      <c r="D94" s="6"/>
      <c r="E94" s="6"/>
      <c r="F94" s="6"/>
      <c r="G94" s="6"/>
      <c r="H94" s="6"/>
      <c r="I94" s="6"/>
      <c r="J94" s="6"/>
      <c r="K94" s="6"/>
    </row>
    <row r="95" spans="1:11">
      <c r="A95" s="127" t="s">
        <v>6</v>
      </c>
      <c r="B95" s="98"/>
      <c r="C95" s="25"/>
      <c r="D95" s="4"/>
      <c r="E95" s="2"/>
      <c r="F95" s="4"/>
      <c r="G95" s="4"/>
      <c r="H95" s="4"/>
      <c r="I95" s="4"/>
      <c r="J95" s="6"/>
      <c r="K95" s="6"/>
    </row>
    <row r="96" spans="1:11">
      <c r="A96" s="127" t="s">
        <v>7</v>
      </c>
      <c r="B96" s="98"/>
      <c r="C96" s="25"/>
      <c r="D96" s="4"/>
      <c r="E96" s="129" t="s">
        <v>8</v>
      </c>
      <c r="F96" s="130"/>
      <c r="G96" s="131"/>
      <c r="H96" s="130"/>
      <c r="I96" s="89" t="e">
        <f>+K158/J158</f>
        <v>#DIV/0!</v>
      </c>
      <c r="J96" s="6"/>
      <c r="K96" s="6"/>
    </row>
    <row r="97" spans="1:18">
      <c r="A97" s="127" t="s">
        <v>9</v>
      </c>
      <c r="B97" s="98"/>
      <c r="C97" s="25"/>
      <c r="D97" s="4"/>
      <c r="E97" s="2"/>
      <c r="F97" s="6"/>
      <c r="G97" s="4"/>
      <c r="H97" s="4"/>
      <c r="I97" s="4"/>
      <c r="J97" s="6"/>
      <c r="K97" s="6"/>
      <c r="L97" s="6"/>
      <c r="M97" s="6"/>
      <c r="N97" s="6"/>
      <c r="O97" s="6"/>
      <c r="P97" s="6"/>
      <c r="Q97" s="6"/>
      <c r="R97" s="6"/>
    </row>
    <row r="98" spans="1:18">
      <c r="A98" s="127" t="s">
        <v>10</v>
      </c>
      <c r="B98" s="98"/>
      <c r="C98" s="25"/>
      <c r="D98" s="4"/>
      <c r="E98" s="2"/>
      <c r="F98" s="4"/>
      <c r="G98" s="4"/>
      <c r="H98" s="4"/>
      <c r="I98" s="4"/>
      <c r="J98" s="6"/>
      <c r="K98" s="6"/>
      <c r="L98" s="6"/>
      <c r="M98" s="6"/>
      <c r="N98" s="6"/>
      <c r="O98" s="6"/>
      <c r="P98" s="6"/>
      <c r="Q98" s="6"/>
      <c r="R98" s="6"/>
    </row>
    <row r="99" spans="1:18" ht="24.75" customHeight="1">
      <c r="A99" s="149" t="s">
        <v>11</v>
      </c>
      <c r="B99" s="98"/>
      <c r="C99" s="25"/>
      <c r="D99" s="4"/>
      <c r="E99" s="3"/>
      <c r="F99" s="4"/>
      <c r="G99" s="4"/>
      <c r="H99" s="4"/>
      <c r="I99" s="4"/>
      <c r="J99" s="6"/>
      <c r="K99" s="4"/>
      <c r="L99" s="6"/>
      <c r="M99" s="6"/>
      <c r="N99" s="6"/>
      <c r="O99" s="6"/>
      <c r="P99" s="6"/>
      <c r="Q99" s="6"/>
      <c r="R99" s="6"/>
    </row>
    <row r="100" spans="1:18">
      <c r="A100" s="128" t="s">
        <v>12</v>
      </c>
      <c r="B100" s="100"/>
      <c r="C100" s="27"/>
      <c r="D100" s="4"/>
      <c r="E100" s="3"/>
      <c r="F100" s="4"/>
      <c r="G100" s="4"/>
      <c r="H100" s="4"/>
      <c r="I100" s="4"/>
      <c r="J100" s="6"/>
      <c r="K100" s="4"/>
      <c r="L100" s="6"/>
      <c r="M100" s="6"/>
      <c r="N100" s="6"/>
      <c r="O100" s="6"/>
      <c r="P100" s="6"/>
      <c r="Q100" s="6"/>
      <c r="R100" s="6"/>
    </row>
    <row r="101" spans="1:18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4"/>
      <c r="L101" s="6"/>
      <c r="M101" s="6"/>
      <c r="N101" s="6"/>
      <c r="O101" s="6"/>
      <c r="P101" s="6"/>
      <c r="Q101" s="6"/>
      <c r="R101" s="6"/>
    </row>
    <row r="102" spans="1:18">
      <c r="A102" s="20"/>
      <c r="B102" s="112" t="s">
        <v>13</v>
      </c>
      <c r="C102" s="112" t="s">
        <v>14</v>
      </c>
      <c r="D102" s="112" t="s">
        <v>15</v>
      </c>
      <c r="E102" s="112" t="s">
        <v>16</v>
      </c>
      <c r="F102" s="112" t="s">
        <v>17</v>
      </c>
      <c r="G102" s="112" t="s">
        <v>18</v>
      </c>
      <c r="H102" s="112" t="s">
        <v>19</v>
      </c>
      <c r="I102" s="112" t="s">
        <v>20</v>
      </c>
      <c r="J102" s="20" t="s">
        <v>21</v>
      </c>
      <c r="K102" s="44"/>
      <c r="L102" s="16"/>
      <c r="M102" s="16"/>
      <c r="N102" s="6"/>
      <c r="O102" s="6"/>
      <c r="P102" s="6"/>
      <c r="Q102" s="6"/>
      <c r="R102" s="6"/>
    </row>
    <row r="103" spans="1:18">
      <c r="A103" s="20" t="s">
        <v>22</v>
      </c>
      <c r="B103" s="44"/>
      <c r="C103" s="60">
        <f>SUM(D128:D158)</f>
        <v>0</v>
      </c>
      <c r="D103" s="60">
        <f>SUM(E128:E158)</f>
        <v>0</v>
      </c>
      <c r="E103" s="60">
        <f>SUM(F128:F158)</f>
        <v>0</v>
      </c>
      <c r="F103" s="60">
        <f>SUM(G128:G158)</f>
        <v>0</v>
      </c>
      <c r="G103" s="60">
        <f>SUM(H128:H158)</f>
        <v>0</v>
      </c>
      <c r="H103" s="44"/>
      <c r="I103" s="60">
        <f t="shared" ref="I103:I108" si="13">+SUM(B103:H103)</f>
        <v>0</v>
      </c>
      <c r="J103" s="16" t="s">
        <v>22</v>
      </c>
      <c r="K103" s="17"/>
      <c r="L103" s="16"/>
      <c r="M103" s="16"/>
      <c r="N103" s="6"/>
      <c r="O103" s="6"/>
      <c r="P103" s="6"/>
      <c r="Q103" s="6"/>
      <c r="R103" s="6"/>
    </row>
    <row r="104" spans="1:18">
      <c r="A104" s="20" t="s">
        <v>23</v>
      </c>
      <c r="B104" s="19"/>
      <c r="C104" s="59">
        <f>+C95/5</f>
        <v>0</v>
      </c>
      <c r="D104" s="59">
        <f>+C95/5</f>
        <v>0</v>
      </c>
      <c r="E104" s="59">
        <f>+C95/5</f>
        <v>0</v>
      </c>
      <c r="F104" s="59">
        <f>+C95/5</f>
        <v>0</v>
      </c>
      <c r="G104" s="59">
        <f>+C95/5</f>
        <v>0</v>
      </c>
      <c r="H104" s="19"/>
      <c r="I104" s="59">
        <f t="shared" si="13"/>
        <v>0</v>
      </c>
      <c r="J104" s="16" t="s">
        <v>23</v>
      </c>
      <c r="K104" s="17"/>
      <c r="L104" s="16"/>
      <c r="M104" s="16"/>
      <c r="N104" s="6"/>
      <c r="O104" s="6"/>
      <c r="P104" s="6"/>
      <c r="Q104" s="6"/>
      <c r="R104" s="6"/>
    </row>
    <row r="105" spans="1:18">
      <c r="A105" s="20" t="s">
        <v>24</v>
      </c>
      <c r="B105" s="19"/>
      <c r="C105" s="59">
        <f>+C97/5</f>
        <v>0</v>
      </c>
      <c r="D105" s="59">
        <f>+C97/5</f>
        <v>0</v>
      </c>
      <c r="E105" s="59">
        <f>+C97/5</f>
        <v>0</v>
      </c>
      <c r="F105" s="59">
        <f>+C97/5</f>
        <v>0</v>
      </c>
      <c r="G105" s="59">
        <f>+C97/5</f>
        <v>0</v>
      </c>
      <c r="H105" s="19"/>
      <c r="I105" s="59">
        <f t="shared" si="13"/>
        <v>0</v>
      </c>
      <c r="J105" s="16" t="s">
        <v>24</v>
      </c>
      <c r="K105" s="17"/>
      <c r="L105" s="16"/>
      <c r="M105" s="16"/>
      <c r="N105" s="6"/>
      <c r="O105" s="6"/>
      <c r="P105" s="6"/>
      <c r="Q105" s="6"/>
      <c r="R105" s="6"/>
    </row>
    <row r="106" spans="1:18">
      <c r="A106" s="20" t="s">
        <v>25</v>
      </c>
      <c r="B106" s="19"/>
      <c r="C106" s="18"/>
      <c r="D106" s="18"/>
      <c r="E106" s="18"/>
      <c r="F106" s="18"/>
      <c r="G106" s="18"/>
      <c r="H106" s="19"/>
      <c r="I106" s="59">
        <f t="shared" si="13"/>
        <v>0</v>
      </c>
      <c r="J106" s="16" t="s">
        <v>25</v>
      </c>
      <c r="K106" s="17"/>
      <c r="L106" s="16"/>
      <c r="M106" s="16"/>
      <c r="N106" s="6"/>
      <c r="O106" s="6"/>
      <c r="P106" s="6"/>
      <c r="Q106" s="6"/>
      <c r="R106" s="6"/>
    </row>
    <row r="107" spans="1:18">
      <c r="A107" s="20" t="s">
        <v>26</v>
      </c>
      <c r="B107" s="19"/>
      <c r="C107" s="59">
        <f>+C98/5</f>
        <v>0</v>
      </c>
      <c r="D107" s="59">
        <f>+C98/5</f>
        <v>0</v>
      </c>
      <c r="E107" s="59">
        <f>+C98/5</f>
        <v>0</v>
      </c>
      <c r="F107" s="59">
        <f>+C98/5</f>
        <v>0</v>
      </c>
      <c r="G107" s="59">
        <f>+C98/5</f>
        <v>0</v>
      </c>
      <c r="H107" s="19"/>
      <c r="I107" s="59">
        <f t="shared" si="13"/>
        <v>0</v>
      </c>
      <c r="J107" s="16" t="s">
        <v>26</v>
      </c>
      <c r="K107" s="17"/>
      <c r="L107" s="16"/>
      <c r="M107" s="16"/>
      <c r="N107" s="6"/>
      <c r="O107" s="6"/>
      <c r="P107" s="6"/>
      <c r="Q107" s="6"/>
      <c r="R107" s="6"/>
    </row>
    <row r="108" spans="1:18">
      <c r="A108" s="20" t="s">
        <v>27</v>
      </c>
      <c r="B108" s="19"/>
      <c r="C108" s="59">
        <f>+C96/5</f>
        <v>0</v>
      </c>
      <c r="D108" s="59">
        <f>+C96/5</f>
        <v>0</v>
      </c>
      <c r="E108" s="59">
        <f>+C96/5</f>
        <v>0</v>
      </c>
      <c r="F108" s="59">
        <f>+C96/5</f>
        <v>0</v>
      </c>
      <c r="G108" s="59">
        <f>+C96/5</f>
        <v>0</v>
      </c>
      <c r="H108" s="19"/>
      <c r="I108" s="59">
        <f t="shared" si="13"/>
        <v>0</v>
      </c>
      <c r="J108" s="16" t="s">
        <v>27</v>
      </c>
      <c r="K108" s="17"/>
      <c r="L108" s="16"/>
      <c r="M108" s="16"/>
      <c r="N108" s="6"/>
      <c r="O108" s="6"/>
      <c r="P108" s="6"/>
      <c r="Q108" s="6"/>
      <c r="R108" s="6"/>
    </row>
    <row r="109" spans="1:18">
      <c r="A109" s="20" t="s">
        <v>28</v>
      </c>
      <c r="B109" s="19"/>
      <c r="C109" s="59">
        <f>C99/5</f>
        <v>0</v>
      </c>
      <c r="D109" s="59">
        <f>C99/5</f>
        <v>0</v>
      </c>
      <c r="E109" s="59">
        <f>C99/5</f>
        <v>0</v>
      </c>
      <c r="F109" s="59">
        <f>C99/5</f>
        <v>0</v>
      </c>
      <c r="G109" s="59">
        <f>C99/5</f>
        <v>0</v>
      </c>
      <c r="H109" s="19"/>
      <c r="I109" s="59">
        <f>SUM(B109:H109)</f>
        <v>0</v>
      </c>
      <c r="J109" s="16" t="s">
        <v>28</v>
      </c>
      <c r="K109" s="17"/>
      <c r="L109" s="16"/>
      <c r="M109" s="16"/>
      <c r="N109" s="6"/>
      <c r="O109" s="6"/>
      <c r="P109" s="6"/>
      <c r="Q109" s="6"/>
      <c r="R109" s="6"/>
    </row>
    <row r="110" spans="1:18">
      <c r="A110" s="20" t="s">
        <v>29</v>
      </c>
      <c r="B110" s="19"/>
      <c r="C110" s="59" t="e">
        <f>+SUM(C103*I96)</f>
        <v>#DIV/0!</v>
      </c>
      <c r="D110" s="59" t="e">
        <f>+SUM(D103*I96)</f>
        <v>#DIV/0!</v>
      </c>
      <c r="E110" s="59" t="e">
        <f>+SUM(E103*I96)</f>
        <v>#DIV/0!</v>
      </c>
      <c r="F110" s="59" t="e">
        <f>+SUM(F103*I96)</f>
        <v>#DIV/0!</v>
      </c>
      <c r="G110" s="59" t="e">
        <f>+SUM(G103*I96)</f>
        <v>#DIV/0!</v>
      </c>
      <c r="H110" s="19"/>
      <c r="I110" s="59" t="e">
        <f>+SUM(I103*I96)</f>
        <v>#DIV/0!</v>
      </c>
      <c r="J110" s="16" t="s">
        <v>29</v>
      </c>
      <c r="K110" s="17"/>
      <c r="L110" s="16"/>
      <c r="M110" s="16"/>
      <c r="N110" s="6"/>
      <c r="O110" s="6"/>
      <c r="P110" s="6"/>
      <c r="Q110" s="6"/>
      <c r="R110" s="6"/>
    </row>
    <row r="111" spans="1:18">
      <c r="A111" s="20" t="s">
        <v>30</v>
      </c>
      <c r="B111" s="19"/>
      <c r="C111" s="59" t="e">
        <f>SUM(C104:C110)</f>
        <v>#DIV/0!</v>
      </c>
      <c r="D111" s="59" t="e">
        <f>SUM(D104:D110)</f>
        <v>#DIV/0!</v>
      </c>
      <c r="E111" s="59" t="e">
        <f>SUM(E104:E110)</f>
        <v>#DIV/0!</v>
      </c>
      <c r="F111" s="59" t="e">
        <f>SUM(F104:F110)</f>
        <v>#DIV/0!</v>
      </c>
      <c r="G111" s="59" t="e">
        <f>SUM(G104:G110)</f>
        <v>#DIV/0!</v>
      </c>
      <c r="H111" s="19"/>
      <c r="I111" s="59" t="e">
        <f>+SUM(I104:I110)</f>
        <v>#DIV/0!</v>
      </c>
      <c r="J111" s="16" t="s">
        <v>30</v>
      </c>
      <c r="K111" s="17"/>
      <c r="L111" s="16"/>
      <c r="M111" s="16"/>
      <c r="N111" s="6"/>
      <c r="O111" s="6"/>
      <c r="P111" s="6"/>
      <c r="Q111" s="6"/>
      <c r="R111" s="6"/>
    </row>
    <row r="112" spans="1:18">
      <c r="A112" s="20" t="s">
        <v>31</v>
      </c>
      <c r="B112" s="19"/>
      <c r="C112" s="18"/>
      <c r="D112" s="18"/>
      <c r="E112" s="18"/>
      <c r="F112" s="18"/>
      <c r="G112" s="18"/>
      <c r="H112" s="19"/>
      <c r="I112" s="59">
        <f>+SUM(B112:H112)</f>
        <v>0</v>
      </c>
      <c r="J112" s="16" t="s">
        <v>31</v>
      </c>
      <c r="K112" s="17"/>
      <c r="L112" s="16"/>
      <c r="M112" s="16"/>
      <c r="N112" s="6"/>
      <c r="O112" s="6"/>
      <c r="P112" s="6" t="s">
        <v>31</v>
      </c>
      <c r="Q112" s="6"/>
      <c r="R112" s="6"/>
    </row>
    <row r="113" spans="1:16">
      <c r="A113" s="20" t="s">
        <v>32</v>
      </c>
      <c r="B113" s="19"/>
      <c r="C113" s="59">
        <f>+SUM(C112/1.175)</f>
        <v>0</v>
      </c>
      <c r="D113" s="59">
        <f>+SUM(D112/1.175)</f>
        <v>0</v>
      </c>
      <c r="E113" s="59">
        <f>+SUM(E112/1.175)</f>
        <v>0</v>
      </c>
      <c r="F113" s="59">
        <f>+SUM(F112/1.175)</f>
        <v>0</v>
      </c>
      <c r="G113" s="59">
        <f>+SUM(G112/1.175)</f>
        <v>0</v>
      </c>
      <c r="H113" s="19"/>
      <c r="I113" s="59">
        <f>+SUM(B113:H113)</f>
        <v>0</v>
      </c>
      <c r="J113" s="16" t="s">
        <v>32</v>
      </c>
      <c r="K113" s="17"/>
      <c r="L113" s="16"/>
      <c r="M113" s="16"/>
      <c r="N113" s="6"/>
      <c r="O113" s="6"/>
      <c r="P113" s="6" t="s">
        <v>32</v>
      </c>
    </row>
    <row r="114" spans="1:16">
      <c r="A114" s="20"/>
      <c r="B114" s="20"/>
      <c r="C114" s="16"/>
      <c r="D114" s="16"/>
      <c r="E114" s="16"/>
      <c r="F114" s="16"/>
      <c r="G114" s="16"/>
      <c r="H114" s="20"/>
      <c r="I114" s="62"/>
      <c r="J114" s="16"/>
      <c r="K114" s="17"/>
      <c r="L114" s="16"/>
      <c r="M114" s="16"/>
      <c r="N114" s="6"/>
      <c r="O114" s="6"/>
      <c r="P114" s="6"/>
    </row>
    <row r="115" spans="1:16">
      <c r="A115" s="20" t="s">
        <v>33</v>
      </c>
      <c r="B115" s="21"/>
      <c r="C115" s="61" t="e">
        <f>(C111/C113)+0.002</f>
        <v>#DIV/0!</v>
      </c>
      <c r="D115" s="61" t="e">
        <f>(D111/D113)+0.002</f>
        <v>#DIV/0!</v>
      </c>
      <c r="E115" s="61" t="e">
        <f>(E111/E113)+0.002</f>
        <v>#DIV/0!</v>
      </c>
      <c r="F115" s="61" t="e">
        <f>(F111/F113)+0.002</f>
        <v>#DIV/0!</v>
      </c>
      <c r="G115" s="61" t="e">
        <f>(G111/G113)+0.002</f>
        <v>#DIV/0!</v>
      </c>
      <c r="H115" s="21"/>
      <c r="I115" s="61" t="e">
        <f>(I111/I113)+0.002</f>
        <v>#DIV/0!</v>
      </c>
      <c r="J115" s="16" t="s">
        <v>33</v>
      </c>
      <c r="K115" s="17"/>
      <c r="L115" s="16"/>
      <c r="M115" s="16"/>
      <c r="N115" s="6"/>
      <c r="O115" s="6"/>
      <c r="P115" s="6"/>
    </row>
    <row r="116" spans="1:16">
      <c r="A116" s="20"/>
      <c r="B116" s="20"/>
      <c r="C116" s="16"/>
      <c r="D116" s="16"/>
      <c r="E116" s="16"/>
      <c r="F116" s="16"/>
      <c r="G116" s="16"/>
      <c r="H116" s="20"/>
      <c r="I116" s="62"/>
      <c r="J116" s="16"/>
      <c r="K116" s="17"/>
      <c r="L116" s="16"/>
      <c r="M116" s="16"/>
      <c r="N116" s="6"/>
      <c r="O116" s="6"/>
      <c r="P116" s="6"/>
    </row>
    <row r="117" spans="1:16">
      <c r="A117" s="20" t="s">
        <v>34</v>
      </c>
      <c r="B117" s="19"/>
      <c r="C117" s="18"/>
      <c r="D117" s="18"/>
      <c r="E117" s="18"/>
      <c r="F117" s="18"/>
      <c r="G117" s="18"/>
      <c r="H117" s="19"/>
      <c r="I117" s="59">
        <f>+SUM(B117:H117)</f>
        <v>0</v>
      </c>
      <c r="J117" s="16" t="s">
        <v>34</v>
      </c>
      <c r="K117" s="17"/>
      <c r="L117" s="16"/>
      <c r="M117" s="16"/>
      <c r="N117" s="6"/>
      <c r="O117" s="6"/>
      <c r="P117" s="6" t="s">
        <v>35</v>
      </c>
    </row>
    <row r="118" spans="1:16">
      <c r="A118" s="20" t="s">
        <v>36</v>
      </c>
      <c r="B118" s="19"/>
      <c r="C118" s="59">
        <f>+SUM(C117/1.175)</f>
        <v>0</v>
      </c>
      <c r="D118" s="59">
        <f>+SUM(D117/1.175)</f>
        <v>0</v>
      </c>
      <c r="E118" s="59">
        <f>+SUM(E117/1.175)</f>
        <v>0</v>
      </c>
      <c r="F118" s="59">
        <f>+SUM(F117/1.175)</f>
        <v>0</v>
      </c>
      <c r="G118" s="59">
        <f>+SUM(G117/1.175)</f>
        <v>0</v>
      </c>
      <c r="H118" s="19"/>
      <c r="I118" s="59">
        <f>+SUM(B118:H118)</f>
        <v>0</v>
      </c>
      <c r="J118" s="16" t="s">
        <v>36</v>
      </c>
      <c r="K118" s="17"/>
      <c r="L118" s="16"/>
      <c r="M118" s="16"/>
      <c r="N118" s="6"/>
      <c r="O118" s="6"/>
      <c r="P118" s="6" t="s">
        <v>36</v>
      </c>
    </row>
    <row r="119" spans="1:16">
      <c r="A119" s="20" t="s">
        <v>37</v>
      </c>
      <c r="B119" s="19"/>
      <c r="C119" s="59">
        <f>+C118+B119</f>
        <v>0</v>
      </c>
      <c r="D119" s="59">
        <f>+D118+C119</f>
        <v>0</v>
      </c>
      <c r="E119" s="59">
        <f>+E118+D119</f>
        <v>0</v>
      </c>
      <c r="F119" s="59">
        <f>+F118+E119</f>
        <v>0</v>
      </c>
      <c r="G119" s="59">
        <f>+G118+F119</f>
        <v>0</v>
      </c>
      <c r="H119" s="19"/>
      <c r="I119" s="59">
        <f>+G119</f>
        <v>0</v>
      </c>
      <c r="J119" s="16" t="s">
        <v>37</v>
      </c>
      <c r="K119" s="17"/>
      <c r="L119" s="16"/>
      <c r="M119" s="16"/>
      <c r="N119" s="6"/>
      <c r="O119" s="6"/>
      <c r="P119" s="6"/>
    </row>
    <row r="120" spans="1:16">
      <c r="A120" s="20" t="s">
        <v>38</v>
      </c>
      <c r="B120" s="19"/>
      <c r="C120" s="59" t="e">
        <f>SUM(C111+B120)</f>
        <v>#DIV/0!</v>
      </c>
      <c r="D120" s="59" t="e">
        <f>SUM(D111+C120)</f>
        <v>#DIV/0!</v>
      </c>
      <c r="E120" s="59" t="e">
        <f>SUM(E111+D120)</f>
        <v>#DIV/0!</v>
      </c>
      <c r="F120" s="59" t="e">
        <f>SUM(F111+E120)</f>
        <v>#DIV/0!</v>
      </c>
      <c r="G120" s="59" t="e">
        <f>SUM(G111+F120)</f>
        <v>#DIV/0!</v>
      </c>
      <c r="H120" s="19"/>
      <c r="I120" s="59" t="e">
        <f>+G120</f>
        <v>#DIV/0!</v>
      </c>
      <c r="J120" s="16" t="s">
        <v>38</v>
      </c>
      <c r="K120" s="17"/>
      <c r="L120" s="16"/>
      <c r="M120" s="16"/>
      <c r="N120" s="6"/>
      <c r="O120" s="6"/>
      <c r="P120" s="6"/>
    </row>
    <row r="121" spans="1:16">
      <c r="A121" s="20"/>
      <c r="B121" s="20"/>
      <c r="C121" s="20"/>
      <c r="D121" s="20"/>
      <c r="E121" s="20"/>
      <c r="F121" s="20"/>
      <c r="G121" s="20"/>
      <c r="H121" s="20"/>
      <c r="I121" s="62"/>
      <c r="J121" s="16"/>
      <c r="K121" s="17"/>
      <c r="L121" s="16"/>
      <c r="M121" s="16"/>
      <c r="N121" s="6"/>
      <c r="O121" s="6"/>
      <c r="P121" s="6"/>
    </row>
    <row r="122" spans="1:16">
      <c r="A122" s="20" t="s">
        <v>39</v>
      </c>
      <c r="B122" s="21"/>
      <c r="C122" s="61" t="e">
        <f>C120/C119</f>
        <v>#DIV/0!</v>
      </c>
      <c r="D122" s="61" t="e">
        <f>D120/D119</f>
        <v>#DIV/0!</v>
      </c>
      <c r="E122" s="61" t="e">
        <f>E120/E119</f>
        <v>#DIV/0!</v>
      </c>
      <c r="F122" s="61" t="e">
        <f>F120/F119</f>
        <v>#DIV/0!</v>
      </c>
      <c r="G122" s="61" t="e">
        <f>G120/G119</f>
        <v>#DIV/0!</v>
      </c>
      <c r="H122" s="21"/>
      <c r="I122" s="61" t="e">
        <f>+G122</f>
        <v>#DIV/0!</v>
      </c>
      <c r="J122" s="16" t="s">
        <v>39</v>
      </c>
      <c r="K122" s="17"/>
      <c r="L122" s="12"/>
      <c r="M122" s="12"/>
      <c r="N122" s="6"/>
      <c r="O122" s="6"/>
      <c r="P122" s="6"/>
    </row>
    <row r="123" spans="1:16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4"/>
      <c r="L123" s="6"/>
      <c r="M123" s="6"/>
      <c r="N123" s="6"/>
      <c r="O123" s="6"/>
      <c r="P123" s="6"/>
    </row>
    <row r="124" spans="1:16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4"/>
      <c r="L124" s="6"/>
      <c r="M124" s="6"/>
      <c r="N124" s="6"/>
      <c r="O124" s="6"/>
      <c r="P124" s="6"/>
    </row>
    <row r="125" spans="1:16">
      <c r="A125" s="113" t="s">
        <v>40</v>
      </c>
      <c r="B125" s="114"/>
      <c r="C125" s="114"/>
      <c r="D125" s="114"/>
      <c r="E125" s="114"/>
      <c r="F125" s="115" t="s">
        <v>3</v>
      </c>
      <c r="G125" s="63">
        <f>+H92</f>
        <v>0</v>
      </c>
      <c r="H125" s="63"/>
      <c r="I125" s="114"/>
      <c r="J125" s="114"/>
      <c r="K125" s="116"/>
      <c r="L125" s="6"/>
      <c r="M125" s="6"/>
      <c r="N125" s="6"/>
      <c r="O125" s="6"/>
      <c r="P125" s="6"/>
    </row>
    <row r="126" spans="1:16">
      <c r="A126" s="117"/>
      <c r="B126" s="118" t="s">
        <v>41</v>
      </c>
      <c r="C126" s="119"/>
      <c r="D126" s="119"/>
      <c r="E126" s="119"/>
      <c r="F126" s="119"/>
      <c r="G126" s="119"/>
      <c r="H126" s="119"/>
      <c r="I126" s="119"/>
      <c r="J126" s="120" t="s">
        <v>20</v>
      </c>
      <c r="K126" s="121" t="s">
        <v>42</v>
      </c>
      <c r="L126" s="6"/>
      <c r="M126" s="6"/>
      <c r="N126" s="6"/>
      <c r="O126" s="6"/>
      <c r="P126" s="6"/>
    </row>
    <row r="127" spans="1:16">
      <c r="A127" s="122" t="s">
        <v>43</v>
      </c>
      <c r="B127" s="123" t="s">
        <v>44</v>
      </c>
      <c r="C127" s="123" t="s">
        <v>13</v>
      </c>
      <c r="D127" s="123" t="s">
        <v>14</v>
      </c>
      <c r="E127" s="123" t="s">
        <v>15</v>
      </c>
      <c r="F127" s="123" t="s">
        <v>16</v>
      </c>
      <c r="G127" s="123" t="s">
        <v>17</v>
      </c>
      <c r="H127" s="123" t="s">
        <v>18</v>
      </c>
      <c r="I127" s="123" t="s">
        <v>19</v>
      </c>
      <c r="J127" s="124" t="s">
        <v>45</v>
      </c>
      <c r="K127" s="125" t="s">
        <v>46</v>
      </c>
      <c r="L127" s="6"/>
      <c r="M127" s="6"/>
      <c r="N127" s="6"/>
      <c r="O127" s="6"/>
      <c r="P127" s="6"/>
    </row>
    <row r="128" spans="1:16">
      <c r="A128" s="33"/>
      <c r="B128" s="28"/>
      <c r="C128" s="29"/>
      <c r="D128" s="13"/>
      <c r="E128" s="13"/>
      <c r="F128" s="13"/>
      <c r="G128" s="13"/>
      <c r="H128" s="13"/>
      <c r="I128" s="29"/>
      <c r="J128" s="60">
        <f t="shared" ref="J128:J156" si="14">+SUM(C128:I128)</f>
        <v>0</v>
      </c>
      <c r="K128" s="67">
        <f t="shared" ref="K128:K157" si="15">+J128*B128*1.11</f>
        <v>0</v>
      </c>
      <c r="L128" s="6"/>
      <c r="M128" s="6"/>
      <c r="N128" s="6"/>
      <c r="O128" s="6"/>
      <c r="P128" s="6"/>
    </row>
    <row r="129" spans="1:11">
      <c r="A129" s="33"/>
      <c r="B129" s="28"/>
      <c r="C129" s="29"/>
      <c r="D129" s="13"/>
      <c r="E129" s="13"/>
      <c r="F129" s="13"/>
      <c r="G129" s="13"/>
      <c r="H129" s="13"/>
      <c r="I129" s="29"/>
      <c r="J129" s="60">
        <f t="shared" si="14"/>
        <v>0</v>
      </c>
      <c r="K129" s="67">
        <f t="shared" si="15"/>
        <v>0</v>
      </c>
    </row>
    <row r="130" spans="1:11">
      <c r="A130" s="33"/>
      <c r="B130" s="28"/>
      <c r="C130" s="29"/>
      <c r="D130" s="13"/>
      <c r="E130" s="13"/>
      <c r="F130" s="13"/>
      <c r="G130" s="13"/>
      <c r="H130" s="13"/>
      <c r="I130" s="29"/>
      <c r="J130" s="60">
        <f t="shared" si="14"/>
        <v>0</v>
      </c>
      <c r="K130" s="67">
        <f t="shared" si="15"/>
        <v>0</v>
      </c>
    </row>
    <row r="131" spans="1:11">
      <c r="A131" s="33"/>
      <c r="B131" s="28"/>
      <c r="C131" s="29"/>
      <c r="D131" s="13"/>
      <c r="E131" s="13"/>
      <c r="F131" s="13"/>
      <c r="G131" s="13"/>
      <c r="H131" s="13"/>
      <c r="I131" s="29"/>
      <c r="J131" s="60">
        <f t="shared" si="14"/>
        <v>0</v>
      </c>
      <c r="K131" s="67">
        <f t="shared" si="15"/>
        <v>0</v>
      </c>
    </row>
    <row r="132" spans="1:11">
      <c r="A132" s="33"/>
      <c r="B132" s="28"/>
      <c r="C132" s="29"/>
      <c r="D132" s="13"/>
      <c r="E132" s="13"/>
      <c r="F132" s="13"/>
      <c r="G132" s="13"/>
      <c r="H132" s="13"/>
      <c r="I132" s="29"/>
      <c r="J132" s="60">
        <f t="shared" si="14"/>
        <v>0</v>
      </c>
      <c r="K132" s="67">
        <f t="shared" si="15"/>
        <v>0</v>
      </c>
    </row>
    <row r="133" spans="1:11">
      <c r="A133" s="33"/>
      <c r="B133" s="28"/>
      <c r="C133" s="29"/>
      <c r="D133" s="13"/>
      <c r="E133" s="13"/>
      <c r="F133" s="13"/>
      <c r="G133" s="13"/>
      <c r="H133" s="13"/>
      <c r="I133" s="29"/>
      <c r="J133" s="60">
        <f t="shared" si="14"/>
        <v>0</v>
      </c>
      <c r="K133" s="67">
        <f t="shared" si="15"/>
        <v>0</v>
      </c>
    </row>
    <row r="134" spans="1:11">
      <c r="A134" s="33"/>
      <c r="B134" s="28"/>
      <c r="C134" s="29"/>
      <c r="D134" s="13"/>
      <c r="E134" s="13"/>
      <c r="F134" s="13"/>
      <c r="G134" s="13"/>
      <c r="H134" s="13"/>
      <c r="I134" s="29"/>
      <c r="J134" s="60">
        <f t="shared" si="14"/>
        <v>0</v>
      </c>
      <c r="K134" s="67">
        <f t="shared" si="15"/>
        <v>0</v>
      </c>
    </row>
    <row r="135" spans="1:11">
      <c r="A135" s="33"/>
      <c r="B135" s="28"/>
      <c r="C135" s="29"/>
      <c r="D135" s="13"/>
      <c r="E135" s="13"/>
      <c r="F135" s="13"/>
      <c r="G135" s="13"/>
      <c r="H135" s="13"/>
      <c r="I135" s="29"/>
      <c r="J135" s="60">
        <f t="shared" si="14"/>
        <v>0</v>
      </c>
      <c r="K135" s="67">
        <f t="shared" si="15"/>
        <v>0</v>
      </c>
    </row>
    <row r="136" spans="1:11">
      <c r="A136" s="33"/>
      <c r="B136" s="28"/>
      <c r="C136" s="29"/>
      <c r="D136" s="13"/>
      <c r="E136" s="13"/>
      <c r="F136" s="13"/>
      <c r="G136" s="13"/>
      <c r="H136" s="13"/>
      <c r="I136" s="29"/>
      <c r="J136" s="60">
        <f t="shared" si="14"/>
        <v>0</v>
      </c>
      <c r="K136" s="67">
        <f t="shared" si="15"/>
        <v>0</v>
      </c>
    </row>
    <row r="137" spans="1:11">
      <c r="A137" s="33"/>
      <c r="B137" s="28"/>
      <c r="C137" s="29"/>
      <c r="D137" s="13"/>
      <c r="E137" s="13"/>
      <c r="F137" s="13"/>
      <c r="G137" s="13"/>
      <c r="H137" s="13"/>
      <c r="I137" s="29"/>
      <c r="J137" s="60">
        <f t="shared" si="14"/>
        <v>0</v>
      </c>
      <c r="K137" s="67">
        <f t="shared" si="15"/>
        <v>0</v>
      </c>
    </row>
    <row r="138" spans="1:11">
      <c r="A138" s="33"/>
      <c r="B138" s="28"/>
      <c r="C138" s="29"/>
      <c r="D138" s="13"/>
      <c r="E138" s="13"/>
      <c r="F138" s="13"/>
      <c r="G138" s="13"/>
      <c r="H138" s="13"/>
      <c r="I138" s="29"/>
      <c r="J138" s="60">
        <f t="shared" si="14"/>
        <v>0</v>
      </c>
      <c r="K138" s="67">
        <f t="shared" si="15"/>
        <v>0</v>
      </c>
    </row>
    <row r="139" spans="1:11">
      <c r="A139" s="33"/>
      <c r="B139" s="28"/>
      <c r="C139" s="29"/>
      <c r="D139" s="13"/>
      <c r="E139" s="13"/>
      <c r="F139" s="13"/>
      <c r="G139" s="13"/>
      <c r="H139" s="13"/>
      <c r="I139" s="29"/>
      <c r="J139" s="60">
        <f t="shared" si="14"/>
        <v>0</v>
      </c>
      <c r="K139" s="67">
        <f t="shared" si="15"/>
        <v>0</v>
      </c>
    </row>
    <row r="140" spans="1:11">
      <c r="A140" s="33"/>
      <c r="B140" s="28"/>
      <c r="C140" s="29"/>
      <c r="D140" s="13"/>
      <c r="E140" s="13"/>
      <c r="F140" s="13"/>
      <c r="G140" s="13"/>
      <c r="H140" s="13"/>
      <c r="I140" s="29"/>
      <c r="J140" s="60">
        <f t="shared" si="14"/>
        <v>0</v>
      </c>
      <c r="K140" s="67">
        <f t="shared" si="15"/>
        <v>0</v>
      </c>
    </row>
    <row r="141" spans="1:11">
      <c r="A141" s="33"/>
      <c r="B141" s="28"/>
      <c r="C141" s="29"/>
      <c r="D141" s="13"/>
      <c r="E141" s="13"/>
      <c r="F141" s="13"/>
      <c r="G141" s="13"/>
      <c r="H141" s="13"/>
      <c r="I141" s="29"/>
      <c r="J141" s="60">
        <f t="shared" si="14"/>
        <v>0</v>
      </c>
      <c r="K141" s="67">
        <f t="shared" si="15"/>
        <v>0</v>
      </c>
    </row>
    <row r="142" spans="1:11">
      <c r="A142" s="33"/>
      <c r="B142" s="28"/>
      <c r="C142" s="29"/>
      <c r="D142" s="13"/>
      <c r="E142" s="13"/>
      <c r="F142" s="13"/>
      <c r="G142" s="13"/>
      <c r="H142" s="13"/>
      <c r="I142" s="29"/>
      <c r="J142" s="60">
        <f t="shared" si="14"/>
        <v>0</v>
      </c>
      <c r="K142" s="67">
        <f t="shared" si="15"/>
        <v>0</v>
      </c>
    </row>
    <row r="143" spans="1:11">
      <c r="A143" s="33"/>
      <c r="B143" s="28"/>
      <c r="C143" s="14"/>
      <c r="D143" s="12"/>
      <c r="E143" s="12"/>
      <c r="F143" s="12"/>
      <c r="G143" s="12"/>
      <c r="H143" s="12"/>
      <c r="I143" s="14"/>
      <c r="J143" s="60">
        <f t="shared" si="14"/>
        <v>0</v>
      </c>
      <c r="K143" s="67">
        <f t="shared" si="15"/>
        <v>0</v>
      </c>
    </row>
    <row r="144" spans="1:11">
      <c r="A144" s="33"/>
      <c r="B144" s="28"/>
      <c r="C144" s="14"/>
      <c r="D144" s="12"/>
      <c r="E144" s="12"/>
      <c r="F144" s="12"/>
      <c r="G144" s="12"/>
      <c r="H144" s="12"/>
      <c r="I144" s="14"/>
      <c r="J144" s="60">
        <f t="shared" si="14"/>
        <v>0</v>
      </c>
      <c r="K144" s="67">
        <f t="shared" si="15"/>
        <v>0</v>
      </c>
    </row>
    <row r="145" spans="1:11">
      <c r="A145" s="33"/>
      <c r="B145" s="28"/>
      <c r="C145" s="14"/>
      <c r="D145" s="12"/>
      <c r="E145" s="12"/>
      <c r="F145" s="12"/>
      <c r="G145" s="12"/>
      <c r="H145" s="12"/>
      <c r="I145" s="14"/>
      <c r="J145" s="60">
        <f t="shared" si="14"/>
        <v>0</v>
      </c>
      <c r="K145" s="67">
        <f t="shared" si="15"/>
        <v>0</v>
      </c>
    </row>
    <row r="146" spans="1:11">
      <c r="A146" s="33"/>
      <c r="B146" s="28"/>
      <c r="C146" s="14"/>
      <c r="D146" s="12"/>
      <c r="E146" s="12"/>
      <c r="F146" s="12"/>
      <c r="G146" s="12"/>
      <c r="H146" s="12"/>
      <c r="I146" s="14"/>
      <c r="J146" s="60">
        <f t="shared" si="14"/>
        <v>0</v>
      </c>
      <c r="K146" s="67">
        <f t="shared" si="15"/>
        <v>0</v>
      </c>
    </row>
    <row r="147" spans="1:11">
      <c r="A147" s="33"/>
      <c r="B147" s="28"/>
      <c r="C147" s="14"/>
      <c r="D147" s="12"/>
      <c r="E147" s="12"/>
      <c r="F147" s="12"/>
      <c r="G147" s="12"/>
      <c r="H147" s="12"/>
      <c r="I147" s="14"/>
      <c r="J147" s="60">
        <f t="shared" si="14"/>
        <v>0</v>
      </c>
      <c r="K147" s="67">
        <f t="shared" si="15"/>
        <v>0</v>
      </c>
    </row>
    <row r="148" spans="1:11">
      <c r="A148" s="33"/>
      <c r="B148" s="28"/>
      <c r="C148" s="14"/>
      <c r="D148" s="12"/>
      <c r="E148" s="12"/>
      <c r="F148" s="12"/>
      <c r="G148" s="12"/>
      <c r="H148" s="12"/>
      <c r="I148" s="14"/>
      <c r="J148" s="60">
        <f t="shared" si="14"/>
        <v>0</v>
      </c>
      <c r="K148" s="67">
        <f t="shared" si="15"/>
        <v>0</v>
      </c>
    </row>
    <row r="149" spans="1:11">
      <c r="A149" s="33"/>
      <c r="B149" s="28"/>
      <c r="C149" s="14"/>
      <c r="D149" s="12"/>
      <c r="E149" s="12"/>
      <c r="F149" s="12"/>
      <c r="G149" s="12"/>
      <c r="H149" s="12"/>
      <c r="I149" s="14"/>
      <c r="J149" s="60">
        <f t="shared" si="14"/>
        <v>0</v>
      </c>
      <c r="K149" s="67">
        <f t="shared" si="15"/>
        <v>0</v>
      </c>
    </row>
    <row r="150" spans="1:11">
      <c r="A150" s="33"/>
      <c r="B150" s="28"/>
      <c r="C150" s="14"/>
      <c r="D150" s="12"/>
      <c r="E150" s="12"/>
      <c r="F150" s="12"/>
      <c r="G150" s="12"/>
      <c r="H150" s="12"/>
      <c r="I150" s="14"/>
      <c r="J150" s="60">
        <f t="shared" si="14"/>
        <v>0</v>
      </c>
      <c r="K150" s="67">
        <f t="shared" si="15"/>
        <v>0</v>
      </c>
    </row>
    <row r="151" spans="1:11">
      <c r="A151" s="33"/>
      <c r="B151" s="28"/>
      <c r="C151" s="14"/>
      <c r="D151" s="12"/>
      <c r="E151" s="12"/>
      <c r="F151" s="12"/>
      <c r="G151" s="12"/>
      <c r="H151" s="12"/>
      <c r="I151" s="14"/>
      <c r="J151" s="60">
        <f t="shared" si="14"/>
        <v>0</v>
      </c>
      <c r="K151" s="67">
        <f t="shared" si="15"/>
        <v>0</v>
      </c>
    </row>
    <row r="152" spans="1:11">
      <c r="A152" s="33"/>
      <c r="B152" s="28"/>
      <c r="C152" s="14"/>
      <c r="D152" s="12"/>
      <c r="E152" s="12"/>
      <c r="F152" s="12"/>
      <c r="G152" s="12"/>
      <c r="H152" s="12"/>
      <c r="I152" s="14"/>
      <c r="J152" s="60">
        <f t="shared" si="14"/>
        <v>0</v>
      </c>
      <c r="K152" s="67">
        <f t="shared" si="15"/>
        <v>0</v>
      </c>
    </row>
    <row r="153" spans="1:11">
      <c r="A153" s="33"/>
      <c r="B153" s="28"/>
      <c r="C153" s="14"/>
      <c r="D153" s="12"/>
      <c r="E153" s="12"/>
      <c r="F153" s="12"/>
      <c r="G153" s="12"/>
      <c r="H153" s="12"/>
      <c r="I153" s="14"/>
      <c r="J153" s="60">
        <f t="shared" si="14"/>
        <v>0</v>
      </c>
      <c r="K153" s="67">
        <f t="shared" si="15"/>
        <v>0</v>
      </c>
    </row>
    <row r="154" spans="1:11">
      <c r="A154" s="33"/>
      <c r="B154" s="28"/>
      <c r="C154" s="14"/>
      <c r="D154" s="12"/>
      <c r="E154" s="12"/>
      <c r="F154" s="12"/>
      <c r="G154" s="12"/>
      <c r="H154" s="12"/>
      <c r="I154" s="14"/>
      <c r="J154" s="60">
        <f t="shared" si="14"/>
        <v>0</v>
      </c>
      <c r="K154" s="67">
        <f t="shared" si="15"/>
        <v>0</v>
      </c>
    </row>
    <row r="155" spans="1:11">
      <c r="A155" s="33"/>
      <c r="B155" s="28"/>
      <c r="C155" s="14"/>
      <c r="D155" s="12"/>
      <c r="E155" s="12"/>
      <c r="F155" s="12"/>
      <c r="G155" s="12"/>
      <c r="H155" s="12"/>
      <c r="I155" s="14"/>
      <c r="J155" s="60">
        <f t="shared" si="14"/>
        <v>0</v>
      </c>
      <c r="K155" s="67">
        <f t="shared" si="15"/>
        <v>0</v>
      </c>
    </row>
    <row r="156" spans="1:11">
      <c r="A156" s="33"/>
      <c r="B156" s="28"/>
      <c r="C156" s="14"/>
      <c r="D156" s="12"/>
      <c r="E156" s="12"/>
      <c r="F156" s="12"/>
      <c r="G156" s="12"/>
      <c r="H156" s="12"/>
      <c r="I156" s="14"/>
      <c r="J156" s="60">
        <f t="shared" si="14"/>
        <v>0</v>
      </c>
      <c r="K156" s="67">
        <f t="shared" si="15"/>
        <v>0</v>
      </c>
    </row>
    <row r="157" spans="1:11">
      <c r="A157" s="33"/>
      <c r="B157" s="28"/>
      <c r="C157" s="29"/>
      <c r="D157" s="13"/>
      <c r="E157" s="13"/>
      <c r="F157" s="13"/>
      <c r="G157" s="13"/>
      <c r="H157" s="13"/>
      <c r="I157" s="29"/>
      <c r="J157" s="60">
        <f>SUM(C157:I157)</f>
        <v>0</v>
      </c>
      <c r="K157" s="67">
        <f t="shared" si="15"/>
        <v>0</v>
      </c>
    </row>
    <row r="158" spans="1:11">
      <c r="A158" s="41" t="s">
        <v>47</v>
      </c>
      <c r="B158" s="42"/>
      <c r="C158" s="43"/>
      <c r="D158" s="42"/>
      <c r="E158" s="42"/>
      <c r="F158" s="42"/>
      <c r="G158" s="42"/>
      <c r="H158" s="42"/>
      <c r="I158" s="43"/>
      <c r="J158" s="68">
        <f>SUM(J128:J157)</f>
        <v>0</v>
      </c>
      <c r="K158" s="69">
        <f>SUM(K128:K157)</f>
        <v>0</v>
      </c>
    </row>
    <row r="159" spans="1:1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1" spans="1:17">
      <c r="A161" s="36" t="s">
        <v>48</v>
      </c>
      <c r="B161" s="37"/>
      <c r="C161" s="37"/>
      <c r="D161" s="37"/>
      <c r="E161" s="37"/>
      <c r="F161" s="38" t="s">
        <v>3</v>
      </c>
      <c r="G161" s="1">
        <f>+H130</f>
        <v>0</v>
      </c>
      <c r="H161" s="39"/>
      <c r="I161" s="37"/>
      <c r="J161" s="37"/>
      <c r="K161" s="40"/>
      <c r="L161" s="6"/>
      <c r="M161" s="6"/>
      <c r="N161" s="6"/>
      <c r="O161" s="6"/>
      <c r="P161" s="6"/>
      <c r="Q161" s="6"/>
    </row>
    <row r="162" spans="1:17">
      <c r="A162" s="32"/>
      <c r="B162" s="15" t="s">
        <v>49</v>
      </c>
      <c r="C162" s="16"/>
      <c r="D162" s="16"/>
      <c r="E162" s="16"/>
      <c r="F162" s="16"/>
      <c r="G162" s="16"/>
      <c r="H162" s="16"/>
      <c r="I162" s="16"/>
      <c r="J162" s="31" t="s">
        <v>20</v>
      </c>
      <c r="K162" s="34" t="s">
        <v>41</v>
      </c>
      <c r="L162" s="6"/>
      <c r="M162" s="6"/>
      <c r="N162" s="6"/>
      <c r="O162" s="6"/>
      <c r="P162" s="6"/>
      <c r="Q162" s="6"/>
    </row>
    <row r="163" spans="1:17">
      <c r="A163" s="71" t="s">
        <v>43</v>
      </c>
      <c r="B163" s="71" t="s">
        <v>50</v>
      </c>
      <c r="C163" s="71" t="s">
        <v>13</v>
      </c>
      <c r="D163" s="71" t="s">
        <v>14</v>
      </c>
      <c r="E163" s="71" t="s">
        <v>15</v>
      </c>
      <c r="F163" s="71" t="s">
        <v>16</v>
      </c>
      <c r="G163" s="71" t="s">
        <v>17</v>
      </c>
      <c r="H163" s="71" t="s">
        <v>18</v>
      </c>
      <c r="I163" s="71" t="s">
        <v>19</v>
      </c>
      <c r="J163" s="72" t="s">
        <v>45</v>
      </c>
      <c r="K163" s="72" t="s">
        <v>44</v>
      </c>
      <c r="L163" s="6"/>
      <c r="M163" s="6"/>
      <c r="N163" s="6"/>
      <c r="O163" s="6"/>
      <c r="P163" s="6"/>
      <c r="Q163" s="6"/>
    </row>
    <row r="164" spans="1:17">
      <c r="A164" s="32" t="s">
        <v>51</v>
      </c>
      <c r="B164" s="30"/>
      <c r="C164" s="13"/>
      <c r="D164" s="13"/>
      <c r="E164" s="13"/>
      <c r="F164" s="13"/>
      <c r="G164" s="13"/>
      <c r="H164" s="13"/>
      <c r="I164" s="13"/>
      <c r="J164" s="30"/>
      <c r="K164" s="35"/>
      <c r="L164" s="6"/>
      <c r="M164" s="6"/>
      <c r="N164" s="6"/>
      <c r="O164" s="6"/>
      <c r="P164" s="6"/>
      <c r="Q164" s="6"/>
    </row>
    <row r="165" spans="1:17">
      <c r="A165" s="32" t="s">
        <v>52</v>
      </c>
      <c r="B165" s="30"/>
      <c r="C165" s="13"/>
      <c r="D165" s="13"/>
      <c r="E165" s="13"/>
      <c r="F165" s="13"/>
      <c r="G165" s="13"/>
      <c r="H165" s="13"/>
      <c r="I165" s="13"/>
      <c r="J165" s="30"/>
      <c r="K165" s="35"/>
      <c r="L165" s="6"/>
      <c r="M165" s="6"/>
      <c r="N165" s="6"/>
      <c r="O165" s="6"/>
      <c r="P165" s="6"/>
      <c r="Q165" s="6"/>
    </row>
    <row r="166" spans="1:17">
      <c r="A166" s="32" t="s">
        <v>53</v>
      </c>
      <c r="B166" s="28"/>
      <c r="C166" s="13"/>
      <c r="D166" s="13"/>
      <c r="E166" s="13"/>
      <c r="F166" s="13"/>
      <c r="G166" s="13"/>
      <c r="H166" s="13"/>
      <c r="I166" s="13"/>
      <c r="J166" s="44">
        <f t="shared" ref="J166:J171" si="16">+SUM(C166:I166)</f>
        <v>0</v>
      </c>
      <c r="K166" s="45" t="e">
        <f t="shared" ref="K166:K171" si="17">(+B166/52)/J166</f>
        <v>#DIV/0!</v>
      </c>
      <c r="L166" s="6"/>
      <c r="M166" s="6"/>
      <c r="N166" s="6"/>
      <c r="O166" s="6"/>
      <c r="P166" s="6"/>
      <c r="Q166" s="6"/>
    </row>
    <row r="167" spans="1:17">
      <c r="A167" s="32" t="s">
        <v>54</v>
      </c>
      <c r="B167" s="28"/>
      <c r="C167" s="13"/>
      <c r="D167" s="13"/>
      <c r="E167" s="13"/>
      <c r="F167" s="13"/>
      <c r="G167" s="13"/>
      <c r="H167" s="13"/>
      <c r="I167" s="13"/>
      <c r="J167" s="44">
        <f t="shared" si="16"/>
        <v>0</v>
      </c>
      <c r="K167" s="45" t="e">
        <f t="shared" si="17"/>
        <v>#DIV/0!</v>
      </c>
      <c r="L167" s="6"/>
      <c r="M167" s="6"/>
      <c r="N167" s="6"/>
      <c r="O167" s="6"/>
      <c r="P167" s="6"/>
      <c r="Q167" s="6"/>
    </row>
    <row r="168" spans="1:17">
      <c r="A168" s="32" t="s">
        <v>55</v>
      </c>
      <c r="B168" s="28"/>
      <c r="C168" s="13"/>
      <c r="D168" s="13"/>
      <c r="E168" s="13"/>
      <c r="F168" s="13"/>
      <c r="G168" s="13"/>
      <c r="H168" s="13"/>
      <c r="I168" s="13"/>
      <c r="J168" s="44">
        <f t="shared" si="16"/>
        <v>0</v>
      </c>
      <c r="K168" s="45" t="e">
        <f t="shared" si="17"/>
        <v>#DIV/0!</v>
      </c>
      <c r="L168" s="6"/>
      <c r="M168" s="6"/>
      <c r="N168" s="6"/>
      <c r="O168" s="6"/>
      <c r="P168" s="6"/>
      <c r="Q168" s="6"/>
    </row>
    <row r="169" spans="1:17">
      <c r="A169" s="33"/>
      <c r="B169" s="28"/>
      <c r="C169" s="13"/>
      <c r="D169" s="13"/>
      <c r="E169" s="13"/>
      <c r="F169" s="13"/>
      <c r="G169" s="13"/>
      <c r="H169" s="13"/>
      <c r="I169" s="13"/>
      <c r="J169" s="44">
        <f t="shared" si="16"/>
        <v>0</v>
      </c>
      <c r="K169" s="45" t="e">
        <f t="shared" si="17"/>
        <v>#DIV/0!</v>
      </c>
      <c r="L169" s="6"/>
      <c r="M169" s="6"/>
      <c r="N169" s="6"/>
      <c r="O169" s="6"/>
      <c r="P169" s="6"/>
      <c r="Q169" s="6"/>
    </row>
    <row r="170" spans="1:17">
      <c r="A170" s="33"/>
      <c r="B170" s="28"/>
      <c r="C170" s="13"/>
      <c r="D170" s="13"/>
      <c r="E170" s="13"/>
      <c r="F170" s="13"/>
      <c r="G170" s="13"/>
      <c r="H170" s="13"/>
      <c r="I170" s="13"/>
      <c r="J170" s="44">
        <f t="shared" si="16"/>
        <v>0</v>
      </c>
      <c r="K170" s="45" t="e">
        <f t="shared" si="17"/>
        <v>#DIV/0!</v>
      </c>
      <c r="L170" s="6"/>
      <c r="M170" s="6"/>
      <c r="N170" s="6"/>
      <c r="O170" s="6"/>
      <c r="P170" s="6"/>
      <c r="Q170" s="6"/>
    </row>
    <row r="171" spans="1:17">
      <c r="A171" s="41"/>
      <c r="B171" s="70"/>
      <c r="C171" s="42"/>
      <c r="D171" s="42"/>
      <c r="E171" s="42"/>
      <c r="F171" s="42"/>
      <c r="G171" s="42"/>
      <c r="H171" s="42"/>
      <c r="I171" s="42"/>
      <c r="J171" s="46">
        <f t="shared" si="16"/>
        <v>0</v>
      </c>
      <c r="K171" s="47" t="e">
        <f t="shared" si="17"/>
        <v>#DIV/0!</v>
      </c>
      <c r="L171" s="6"/>
      <c r="M171" s="6"/>
      <c r="N171" s="6"/>
      <c r="O171" s="6"/>
      <c r="P171" s="6"/>
      <c r="Q171" s="6"/>
    </row>
    <row r="172" spans="1:17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spans="1:17">
      <c r="A173" s="152" t="s">
        <v>56</v>
      </c>
      <c r="B173" s="48"/>
      <c r="C173" s="48"/>
      <c r="D173" s="48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6" spans="1:17">
      <c r="A176" s="6" t="s">
        <v>57</v>
      </c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4"/>
    </row>
    <row r="177" spans="1:28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4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4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73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2" spans="1:28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4"/>
      <c r="L182" s="6"/>
      <c r="M182" s="6"/>
    </row>
    <row r="183" spans="1:28" ht="17.25" customHeight="1">
      <c r="A183" s="7" t="s">
        <v>60</v>
      </c>
      <c r="B183" s="6"/>
      <c r="C183" s="6"/>
      <c r="D183" s="6"/>
      <c r="E183" s="6"/>
      <c r="F183" s="6"/>
      <c r="G183" s="85" t="s">
        <v>1</v>
      </c>
      <c r="H183" s="78"/>
      <c r="I183" s="79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spans="1:28">
      <c r="A184" s="6"/>
      <c r="B184" s="6"/>
      <c r="C184" s="6"/>
      <c r="D184" s="6"/>
      <c r="E184" s="6"/>
      <c r="F184" s="6"/>
      <c r="G184" s="85" t="s">
        <v>3</v>
      </c>
      <c r="H184" s="51"/>
      <c r="I184" s="52"/>
      <c r="J184" s="6"/>
      <c r="K184" s="4"/>
      <c r="L184" s="6"/>
      <c r="M184" s="6"/>
      <c r="N184" s="6"/>
      <c r="O184" s="6"/>
      <c r="P184" s="6"/>
      <c r="Q184" s="6"/>
      <c r="R184" s="6"/>
      <c r="S184" s="6"/>
    </row>
    <row r="185" spans="1:28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4"/>
      <c r="L185" s="6"/>
      <c r="M185" s="6"/>
      <c r="N185" s="6"/>
      <c r="O185" s="6"/>
      <c r="P185" s="6"/>
      <c r="Q185" s="6"/>
      <c r="R185" s="6"/>
      <c r="S185" s="6"/>
    </row>
    <row r="186" spans="1:28">
      <c r="A186" s="74" t="s">
        <v>5</v>
      </c>
      <c r="B186" s="76"/>
      <c r="C186" s="74">
        <v>6</v>
      </c>
      <c r="D186" s="4"/>
      <c r="E186" s="2"/>
      <c r="F186" s="4"/>
      <c r="G186" s="4"/>
      <c r="H186" s="4"/>
      <c r="I186" s="4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spans="1:28">
      <c r="A187" s="74" t="s">
        <v>6</v>
      </c>
      <c r="B187" s="77"/>
      <c r="C187" s="75"/>
      <c r="D187" s="4"/>
      <c r="E187" s="2"/>
      <c r="F187" s="4"/>
      <c r="G187" s="4"/>
      <c r="H187" s="4"/>
      <c r="I187" s="4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spans="1:28">
      <c r="A188" s="74" t="s">
        <v>7</v>
      </c>
      <c r="B188" s="77"/>
      <c r="C188" s="75"/>
      <c r="D188" s="4"/>
      <c r="E188" s="86" t="s">
        <v>8</v>
      </c>
      <c r="F188" s="87"/>
      <c r="G188" s="88"/>
      <c r="H188" s="87"/>
      <c r="I188" s="89" t="e">
        <f>+K250/J250</f>
        <v>#DIV/0!</v>
      </c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spans="1:28">
      <c r="A189" s="74" t="s">
        <v>9</v>
      </c>
      <c r="B189" s="77"/>
      <c r="C189" s="75"/>
      <c r="D189" s="4"/>
      <c r="E189" s="2"/>
      <c r="F189" s="6"/>
      <c r="G189" s="4"/>
      <c r="H189" s="4"/>
      <c r="I189" s="4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spans="1:28">
      <c r="A190" s="74" t="s">
        <v>10</v>
      </c>
      <c r="B190" s="77"/>
      <c r="C190" s="75"/>
      <c r="D190" s="4"/>
      <c r="E190" s="2"/>
      <c r="F190" s="4"/>
      <c r="G190" s="4"/>
      <c r="H190" s="4"/>
      <c r="I190" s="4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spans="1:28" ht="24.75" customHeight="1">
      <c r="A191" s="151" t="s">
        <v>11</v>
      </c>
      <c r="B191" s="77"/>
      <c r="C191" s="75"/>
      <c r="D191" s="4"/>
      <c r="E191" s="3"/>
      <c r="F191" s="4"/>
      <c r="G191" s="4"/>
      <c r="H191" s="4"/>
      <c r="I191" s="4"/>
      <c r="J191" s="6"/>
      <c r="K191" s="4"/>
      <c r="L191" s="6"/>
      <c r="M191" s="6"/>
      <c r="N191" s="6"/>
      <c r="O191" s="6"/>
      <c r="P191" s="6"/>
      <c r="Q191" s="6"/>
      <c r="R191" s="6"/>
      <c r="S191" s="6"/>
    </row>
    <row r="192" spans="1:28">
      <c r="A192" s="74" t="s">
        <v>12</v>
      </c>
      <c r="B192" s="77"/>
      <c r="C192" s="74"/>
      <c r="D192" s="4"/>
      <c r="E192" s="3"/>
      <c r="F192" s="4"/>
      <c r="G192" s="4"/>
      <c r="H192" s="4"/>
      <c r="I192" s="4"/>
      <c r="J192" s="6"/>
      <c r="K192" s="4"/>
      <c r="L192" s="6"/>
      <c r="M192" s="6"/>
      <c r="N192" s="6"/>
      <c r="O192" s="6"/>
      <c r="P192" s="6"/>
      <c r="Q192" s="6"/>
      <c r="R192" s="6"/>
      <c r="S192" s="6"/>
    </row>
    <row r="193" spans="1:3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4"/>
      <c r="L193" s="6"/>
      <c r="M193" s="6"/>
      <c r="N193" s="6"/>
      <c r="O193" s="6"/>
      <c r="P193" s="6"/>
      <c r="Q193" s="6"/>
      <c r="R193" s="6"/>
      <c r="S193" s="6"/>
      <c r="AC193" s="6"/>
      <c r="AD193" s="6"/>
      <c r="AE193" s="6"/>
      <c r="AF193" s="6"/>
      <c r="AG193" s="6"/>
      <c r="AH193" s="6"/>
    </row>
    <row r="194" spans="1:34">
      <c r="A194" s="102"/>
      <c r="B194" s="110" t="s">
        <v>13</v>
      </c>
      <c r="C194" s="110" t="s">
        <v>14</v>
      </c>
      <c r="D194" s="110" t="s">
        <v>15</v>
      </c>
      <c r="E194" s="110" t="s">
        <v>16</v>
      </c>
      <c r="F194" s="110" t="s">
        <v>17</v>
      </c>
      <c r="G194" s="110" t="s">
        <v>18</v>
      </c>
      <c r="H194" s="110" t="s">
        <v>19</v>
      </c>
      <c r="I194" s="110" t="s">
        <v>20</v>
      </c>
      <c r="J194" s="103" t="s">
        <v>21</v>
      </c>
      <c r="K194" s="111"/>
      <c r="L194" s="37"/>
      <c r="M194" s="81"/>
      <c r="N194" s="6"/>
      <c r="O194" s="6"/>
      <c r="P194" s="6"/>
      <c r="Q194" s="6"/>
      <c r="R194" s="6"/>
      <c r="S194" s="6"/>
      <c r="AC194" s="6"/>
      <c r="AD194" s="6"/>
      <c r="AE194" s="6"/>
      <c r="AF194" s="6"/>
      <c r="AG194" s="6"/>
      <c r="AH194" s="6"/>
    </row>
    <row r="195" spans="1:34">
      <c r="A195" s="108" t="s">
        <v>22</v>
      </c>
      <c r="B195" s="44"/>
      <c r="C195" s="60">
        <f t="shared" ref="C195:H195" si="18">SUM(D220:D250)</f>
        <v>0</v>
      </c>
      <c r="D195" s="60">
        <f t="shared" si="18"/>
        <v>0</v>
      </c>
      <c r="E195" s="60">
        <f t="shared" si="18"/>
        <v>0</v>
      </c>
      <c r="F195" s="60">
        <f t="shared" si="18"/>
        <v>0</v>
      </c>
      <c r="G195" s="60">
        <f t="shared" si="18"/>
        <v>0</v>
      </c>
      <c r="H195" s="60">
        <f t="shared" si="18"/>
        <v>0</v>
      </c>
      <c r="I195" s="60">
        <f t="shared" ref="I195:I200" si="19">+SUM(B195:H195)</f>
        <v>0</v>
      </c>
      <c r="J195" s="16" t="s">
        <v>22</v>
      </c>
      <c r="K195" s="17"/>
      <c r="L195" s="16"/>
      <c r="M195" s="50"/>
      <c r="N195" s="6"/>
      <c r="O195" s="6"/>
      <c r="P195" s="6"/>
      <c r="Q195" s="6"/>
      <c r="R195" s="6"/>
      <c r="S195" s="6"/>
      <c r="AC195" s="6"/>
      <c r="AD195" s="6"/>
      <c r="AE195" s="6"/>
      <c r="AF195" s="6"/>
      <c r="AG195" s="6"/>
      <c r="AH195" s="6"/>
    </row>
    <row r="196" spans="1:34">
      <c r="A196" s="108" t="s">
        <v>23</v>
      </c>
      <c r="B196" s="19"/>
      <c r="C196" s="59">
        <f>+C187/6</f>
        <v>0</v>
      </c>
      <c r="D196" s="59">
        <f>+C187/6</f>
        <v>0</v>
      </c>
      <c r="E196" s="59">
        <f>+C187/6</f>
        <v>0</v>
      </c>
      <c r="F196" s="59">
        <f>+C187/6</f>
        <v>0</v>
      </c>
      <c r="G196" s="59">
        <f>+C187/6</f>
        <v>0</v>
      </c>
      <c r="H196" s="59">
        <f>+C187/6</f>
        <v>0</v>
      </c>
      <c r="I196" s="59">
        <f t="shared" si="19"/>
        <v>0</v>
      </c>
      <c r="J196" s="16" t="s">
        <v>23</v>
      </c>
      <c r="K196" s="17"/>
      <c r="L196" s="16"/>
      <c r="M196" s="50"/>
      <c r="N196" s="6"/>
      <c r="O196" s="6"/>
      <c r="P196" s="6"/>
      <c r="Q196" s="6"/>
      <c r="R196" s="6"/>
      <c r="S196" s="6"/>
      <c r="AC196" s="6"/>
      <c r="AD196" s="6"/>
      <c r="AE196" s="6"/>
      <c r="AF196" s="6"/>
      <c r="AG196" s="6"/>
      <c r="AH196" s="6"/>
    </row>
    <row r="197" spans="1:34">
      <c r="A197" s="108" t="s">
        <v>24</v>
      </c>
      <c r="B197" s="19"/>
      <c r="C197" s="59">
        <f>+C189/6</f>
        <v>0</v>
      </c>
      <c r="D197" s="59">
        <f>+C189/6</f>
        <v>0</v>
      </c>
      <c r="E197" s="59">
        <f>+C189/6</f>
        <v>0</v>
      </c>
      <c r="F197" s="59">
        <f>+C189/6</f>
        <v>0</v>
      </c>
      <c r="G197" s="59">
        <f>+C189/6</f>
        <v>0</v>
      </c>
      <c r="H197" s="59">
        <f>+C189/6</f>
        <v>0</v>
      </c>
      <c r="I197" s="59">
        <f t="shared" si="19"/>
        <v>0</v>
      </c>
      <c r="J197" s="16" t="s">
        <v>24</v>
      </c>
      <c r="K197" s="17"/>
      <c r="L197" s="16"/>
      <c r="M197" s="50"/>
      <c r="N197" s="6"/>
      <c r="O197" s="6"/>
      <c r="P197" s="6"/>
      <c r="Q197" s="6"/>
      <c r="R197" s="6"/>
      <c r="S197" s="6"/>
      <c r="AC197" s="6"/>
      <c r="AD197" s="6"/>
      <c r="AE197" s="6"/>
      <c r="AF197" s="6"/>
      <c r="AG197" s="6"/>
      <c r="AH197" s="6"/>
    </row>
    <row r="198" spans="1:34">
      <c r="A198" s="108" t="s">
        <v>25</v>
      </c>
      <c r="B198" s="19"/>
      <c r="C198" s="18"/>
      <c r="D198" s="18"/>
      <c r="E198" s="18"/>
      <c r="F198" s="18"/>
      <c r="G198" s="18"/>
      <c r="H198" s="18"/>
      <c r="I198" s="59">
        <f t="shared" si="19"/>
        <v>0</v>
      </c>
      <c r="J198" s="16" t="s">
        <v>25</v>
      </c>
      <c r="K198" s="17"/>
      <c r="L198" s="16"/>
      <c r="M198" s="50"/>
      <c r="N198" s="6"/>
      <c r="O198" s="6"/>
      <c r="P198" s="6"/>
      <c r="Q198" s="6"/>
      <c r="R198" s="6"/>
      <c r="S198" s="6"/>
      <c r="AC198" s="6"/>
      <c r="AD198" s="6"/>
      <c r="AE198" s="6"/>
      <c r="AF198" s="6"/>
      <c r="AG198" s="6"/>
      <c r="AH198" s="6"/>
    </row>
    <row r="199" spans="1:34">
      <c r="A199" s="108" t="s">
        <v>26</v>
      </c>
      <c r="B199" s="19"/>
      <c r="C199" s="59">
        <f>+C190/6</f>
        <v>0</v>
      </c>
      <c r="D199" s="59">
        <f>+C190/6</f>
        <v>0</v>
      </c>
      <c r="E199" s="59">
        <f>+C190/6</f>
        <v>0</v>
      </c>
      <c r="F199" s="59">
        <f>+C190/6</f>
        <v>0</v>
      </c>
      <c r="G199" s="59">
        <f>+C190/6</f>
        <v>0</v>
      </c>
      <c r="H199" s="59">
        <f>+C190/6</f>
        <v>0</v>
      </c>
      <c r="I199" s="59">
        <f t="shared" si="19"/>
        <v>0</v>
      </c>
      <c r="J199" s="16" t="s">
        <v>26</v>
      </c>
      <c r="K199" s="17"/>
      <c r="L199" s="16"/>
      <c r="M199" s="50"/>
      <c r="N199" s="6"/>
      <c r="O199" s="6"/>
      <c r="P199" s="6"/>
      <c r="Q199" s="6"/>
      <c r="R199" s="6"/>
      <c r="S199" s="6"/>
      <c r="AC199" s="6"/>
      <c r="AD199" s="6"/>
      <c r="AE199" s="6"/>
      <c r="AF199" s="6"/>
      <c r="AG199" s="6"/>
      <c r="AH199" s="6"/>
    </row>
    <row r="200" spans="1:34">
      <c r="A200" s="108" t="s">
        <v>27</v>
      </c>
      <c r="B200" s="19"/>
      <c r="C200" s="59">
        <f>+C188/6</f>
        <v>0</v>
      </c>
      <c r="D200" s="59">
        <f>+C188/6</f>
        <v>0</v>
      </c>
      <c r="E200" s="59">
        <f>+C188/6</f>
        <v>0</v>
      </c>
      <c r="F200" s="59">
        <f>+C188/6</f>
        <v>0</v>
      </c>
      <c r="G200" s="59">
        <f>+C188/6</f>
        <v>0</v>
      </c>
      <c r="H200" s="59">
        <f>+C188/6</f>
        <v>0</v>
      </c>
      <c r="I200" s="59">
        <f t="shared" si="19"/>
        <v>0</v>
      </c>
      <c r="J200" s="16" t="s">
        <v>27</v>
      </c>
      <c r="K200" s="17"/>
      <c r="L200" s="16"/>
      <c r="M200" s="50"/>
      <c r="N200" s="6"/>
      <c r="O200" s="6"/>
      <c r="P200" s="6"/>
      <c r="Q200" s="6"/>
      <c r="R200" s="6"/>
      <c r="S200" s="6"/>
      <c r="AC200" s="6"/>
      <c r="AD200" s="6"/>
      <c r="AE200" s="6"/>
      <c r="AF200" s="6"/>
      <c r="AG200" s="6"/>
      <c r="AH200" s="6"/>
    </row>
    <row r="201" spans="1:34">
      <c r="A201" s="108" t="s">
        <v>28</v>
      </c>
      <c r="B201" s="19"/>
      <c r="C201" s="59">
        <f>C191/6</f>
        <v>0</v>
      </c>
      <c r="D201" s="59">
        <f>C191/6</f>
        <v>0</v>
      </c>
      <c r="E201" s="59">
        <f>C191/6</f>
        <v>0</v>
      </c>
      <c r="F201" s="59">
        <f>C191/6</f>
        <v>0</v>
      </c>
      <c r="G201" s="59">
        <f>C191/6</f>
        <v>0</v>
      </c>
      <c r="H201" s="59">
        <f>+C191/6</f>
        <v>0</v>
      </c>
      <c r="I201" s="59">
        <f>SUM(B201:H201)</f>
        <v>0</v>
      </c>
      <c r="J201" s="16" t="s">
        <v>28</v>
      </c>
      <c r="K201" s="17"/>
      <c r="L201" s="16"/>
      <c r="M201" s="50"/>
      <c r="N201" s="6"/>
      <c r="O201" s="6"/>
      <c r="P201" s="6"/>
      <c r="Q201" s="6"/>
      <c r="R201" s="6"/>
      <c r="S201" s="6"/>
      <c r="AC201" s="6"/>
      <c r="AD201" s="6"/>
      <c r="AE201" s="6"/>
      <c r="AF201" s="6"/>
      <c r="AG201" s="6"/>
      <c r="AH201" s="6"/>
    </row>
    <row r="202" spans="1:34">
      <c r="A202" s="108" t="s">
        <v>29</v>
      </c>
      <c r="B202" s="19"/>
      <c r="C202" s="59" t="e">
        <f>+SUM(C195*I188)</f>
        <v>#DIV/0!</v>
      </c>
      <c r="D202" s="59" t="e">
        <f>+SUM(D195*I188)</f>
        <v>#DIV/0!</v>
      </c>
      <c r="E202" s="59" t="e">
        <f>+SUM(E195*I188)</f>
        <v>#DIV/0!</v>
      </c>
      <c r="F202" s="59" t="e">
        <f>+SUM(F195*I188)</f>
        <v>#DIV/0!</v>
      </c>
      <c r="G202" s="59" t="e">
        <f>+SUM(G195*I188)</f>
        <v>#DIV/0!</v>
      </c>
      <c r="H202" s="59" t="e">
        <f>+SUM(H195*I188)</f>
        <v>#DIV/0!</v>
      </c>
      <c r="I202" s="59" t="e">
        <f>+SUM(I195*I188)</f>
        <v>#DIV/0!</v>
      </c>
      <c r="J202" s="16" t="s">
        <v>29</v>
      </c>
      <c r="K202" s="17"/>
      <c r="L202" s="16"/>
      <c r="M202" s="50"/>
      <c r="N202" s="6"/>
      <c r="O202" s="6"/>
      <c r="P202" s="6"/>
      <c r="Q202" s="6"/>
      <c r="R202" s="6"/>
      <c r="S202" s="6"/>
    </row>
    <row r="203" spans="1:34">
      <c r="A203" s="108" t="s">
        <v>30</v>
      </c>
      <c r="B203" s="19"/>
      <c r="C203" s="59" t="e">
        <f t="shared" ref="C203:H203" si="20">SUM(C196:C202)</f>
        <v>#DIV/0!</v>
      </c>
      <c r="D203" s="59" t="e">
        <f t="shared" si="20"/>
        <v>#DIV/0!</v>
      </c>
      <c r="E203" s="59" t="e">
        <f t="shared" si="20"/>
        <v>#DIV/0!</v>
      </c>
      <c r="F203" s="59" t="e">
        <f t="shared" si="20"/>
        <v>#DIV/0!</v>
      </c>
      <c r="G203" s="59" t="e">
        <f t="shared" si="20"/>
        <v>#DIV/0!</v>
      </c>
      <c r="H203" s="59" t="e">
        <f t="shared" si="20"/>
        <v>#DIV/0!</v>
      </c>
      <c r="I203" s="59" t="e">
        <f>+SUM(I196:I202)</f>
        <v>#DIV/0!</v>
      </c>
      <c r="J203" s="16" t="s">
        <v>30</v>
      </c>
      <c r="K203" s="17"/>
      <c r="L203" s="16"/>
      <c r="M203" s="50"/>
      <c r="N203" s="6"/>
      <c r="O203" s="6"/>
      <c r="P203" s="6"/>
      <c r="Q203" s="6"/>
      <c r="R203" s="6"/>
      <c r="S203" s="6"/>
    </row>
    <row r="204" spans="1:34">
      <c r="A204" s="108" t="s">
        <v>31</v>
      </c>
      <c r="B204" s="19"/>
      <c r="C204" s="18"/>
      <c r="D204" s="18"/>
      <c r="E204" s="18"/>
      <c r="F204" s="18"/>
      <c r="G204" s="18"/>
      <c r="H204" s="18"/>
      <c r="I204" s="59">
        <f>SUM(B204:H204)</f>
        <v>0</v>
      </c>
      <c r="J204" s="16" t="s">
        <v>31</v>
      </c>
      <c r="K204" s="17"/>
      <c r="L204" s="16"/>
      <c r="M204" s="50"/>
      <c r="N204" s="6"/>
      <c r="O204" s="6"/>
      <c r="P204" s="6" t="s">
        <v>31</v>
      </c>
      <c r="Q204" s="6"/>
      <c r="R204" s="6"/>
      <c r="S204" s="6"/>
    </row>
    <row r="205" spans="1:34">
      <c r="A205" s="108" t="s">
        <v>32</v>
      </c>
      <c r="B205" s="19"/>
      <c r="C205" s="59">
        <f t="shared" ref="C205:H205" si="21">+SUM(C204/1.175)</f>
        <v>0</v>
      </c>
      <c r="D205" s="59">
        <f t="shared" si="21"/>
        <v>0</v>
      </c>
      <c r="E205" s="59">
        <f t="shared" si="21"/>
        <v>0</v>
      </c>
      <c r="F205" s="59">
        <f t="shared" si="21"/>
        <v>0</v>
      </c>
      <c r="G205" s="59">
        <f t="shared" si="21"/>
        <v>0</v>
      </c>
      <c r="H205" s="59">
        <f t="shared" si="21"/>
        <v>0</v>
      </c>
      <c r="I205" s="59">
        <f>+SUM(B205:H205)</f>
        <v>0</v>
      </c>
      <c r="J205" s="16" t="s">
        <v>32</v>
      </c>
      <c r="K205" s="17"/>
      <c r="L205" s="16"/>
      <c r="M205" s="50"/>
      <c r="N205" s="6"/>
      <c r="O205" s="6"/>
      <c r="P205" s="6" t="s">
        <v>32</v>
      </c>
      <c r="Q205" s="6"/>
      <c r="R205" s="6"/>
      <c r="S205" s="6"/>
    </row>
    <row r="206" spans="1:34">
      <c r="A206" s="108"/>
      <c r="B206" s="20"/>
      <c r="C206" s="16"/>
      <c r="D206" s="16"/>
      <c r="E206" s="16"/>
      <c r="F206" s="16"/>
      <c r="G206" s="16"/>
      <c r="H206" s="16"/>
      <c r="I206" s="20"/>
      <c r="J206" s="16"/>
      <c r="K206" s="17"/>
      <c r="L206" s="16"/>
      <c r="M206" s="50"/>
      <c r="N206" s="6"/>
      <c r="O206" s="6"/>
      <c r="P206" s="6"/>
      <c r="Q206" s="6"/>
      <c r="R206" s="6"/>
      <c r="S206" s="6"/>
    </row>
    <row r="207" spans="1:34">
      <c r="A207" s="108" t="s">
        <v>33</v>
      </c>
      <c r="B207" s="21"/>
      <c r="C207" s="61" t="e">
        <f t="shared" ref="C207:I207" si="22">(C203/C205)+0.002</f>
        <v>#DIV/0!</v>
      </c>
      <c r="D207" s="61" t="e">
        <f t="shared" si="22"/>
        <v>#DIV/0!</v>
      </c>
      <c r="E207" s="61" t="e">
        <f t="shared" si="22"/>
        <v>#DIV/0!</v>
      </c>
      <c r="F207" s="61" t="e">
        <f t="shared" si="22"/>
        <v>#DIV/0!</v>
      </c>
      <c r="G207" s="61" t="e">
        <f t="shared" si="22"/>
        <v>#DIV/0!</v>
      </c>
      <c r="H207" s="61" t="e">
        <f t="shared" si="22"/>
        <v>#DIV/0!</v>
      </c>
      <c r="I207" s="61" t="e">
        <f t="shared" si="22"/>
        <v>#DIV/0!</v>
      </c>
      <c r="J207" s="16" t="s">
        <v>33</v>
      </c>
      <c r="K207" s="17"/>
      <c r="L207" s="16"/>
      <c r="M207" s="50"/>
      <c r="N207" s="6"/>
      <c r="O207" s="6"/>
      <c r="P207" s="6"/>
      <c r="Q207" s="6"/>
      <c r="R207" s="6"/>
      <c r="S207" s="6"/>
    </row>
    <row r="208" spans="1:34">
      <c r="A208" s="108"/>
      <c r="B208" s="20"/>
      <c r="C208" s="16"/>
      <c r="D208" s="16"/>
      <c r="E208" s="16"/>
      <c r="F208" s="16"/>
      <c r="G208" s="16"/>
      <c r="H208" s="16"/>
      <c r="I208" s="20"/>
      <c r="J208" s="16"/>
      <c r="K208" s="17"/>
      <c r="L208" s="16"/>
      <c r="M208" s="50"/>
      <c r="N208" s="6"/>
      <c r="O208" s="6"/>
      <c r="P208" s="6"/>
      <c r="Q208" s="6"/>
      <c r="R208" s="6"/>
      <c r="S208" s="6"/>
    </row>
    <row r="209" spans="1:34">
      <c r="A209" s="108" t="s">
        <v>34</v>
      </c>
      <c r="B209" s="19"/>
      <c r="C209" s="18"/>
      <c r="D209" s="18"/>
      <c r="E209" s="18"/>
      <c r="F209" s="18"/>
      <c r="G209" s="18"/>
      <c r="H209" s="18"/>
      <c r="I209" s="59">
        <f>SUM(B209:H209)</f>
        <v>0</v>
      </c>
      <c r="J209" s="16" t="s">
        <v>34</v>
      </c>
      <c r="K209" s="17"/>
      <c r="L209" s="16"/>
      <c r="M209" s="50"/>
      <c r="N209" s="6"/>
      <c r="O209" s="6"/>
      <c r="P209" s="6" t="s">
        <v>35</v>
      </c>
      <c r="Q209" s="6"/>
      <c r="R209" s="6"/>
      <c r="S209" s="6"/>
    </row>
    <row r="210" spans="1:34">
      <c r="A210" s="108" t="s">
        <v>36</v>
      </c>
      <c r="B210" s="19"/>
      <c r="C210" s="59">
        <f t="shared" ref="C210:H210" si="23">+SUM(C209/1.175)</f>
        <v>0</v>
      </c>
      <c r="D210" s="59">
        <f t="shared" si="23"/>
        <v>0</v>
      </c>
      <c r="E210" s="59">
        <f t="shared" si="23"/>
        <v>0</v>
      </c>
      <c r="F210" s="59">
        <f t="shared" si="23"/>
        <v>0</v>
      </c>
      <c r="G210" s="59">
        <f t="shared" si="23"/>
        <v>0</v>
      </c>
      <c r="H210" s="59">
        <f t="shared" si="23"/>
        <v>0</v>
      </c>
      <c r="I210" s="59">
        <f>+SUM(B210:H210)</f>
        <v>0</v>
      </c>
      <c r="J210" s="16" t="s">
        <v>36</v>
      </c>
      <c r="K210" s="17"/>
      <c r="L210" s="16"/>
      <c r="M210" s="50"/>
      <c r="N210" s="6"/>
      <c r="O210" s="6"/>
      <c r="P210" s="6" t="s">
        <v>36</v>
      </c>
      <c r="Q210" s="6"/>
      <c r="R210" s="6"/>
      <c r="S210" s="6"/>
    </row>
    <row r="211" spans="1:34">
      <c r="A211" s="108" t="s">
        <v>37</v>
      </c>
      <c r="B211" s="19"/>
      <c r="C211" s="59">
        <f t="shared" ref="C211:H211" si="24">+C210+B211</f>
        <v>0</v>
      </c>
      <c r="D211" s="59">
        <f t="shared" si="24"/>
        <v>0</v>
      </c>
      <c r="E211" s="59">
        <f t="shared" si="24"/>
        <v>0</v>
      </c>
      <c r="F211" s="59">
        <f t="shared" si="24"/>
        <v>0</v>
      </c>
      <c r="G211" s="59">
        <f t="shared" si="24"/>
        <v>0</v>
      </c>
      <c r="H211" s="59">
        <f t="shared" si="24"/>
        <v>0</v>
      </c>
      <c r="I211" s="59">
        <f>+H211</f>
        <v>0</v>
      </c>
      <c r="J211" s="16" t="s">
        <v>37</v>
      </c>
      <c r="K211" s="17"/>
      <c r="L211" s="16"/>
      <c r="M211" s="50"/>
      <c r="N211" s="6"/>
      <c r="O211" s="6"/>
      <c r="P211" s="6"/>
      <c r="Q211" s="6"/>
      <c r="R211" s="6"/>
      <c r="S211" s="6"/>
    </row>
    <row r="212" spans="1:34">
      <c r="A212" s="108" t="s">
        <v>38</v>
      </c>
      <c r="B212" s="19"/>
      <c r="C212" s="59" t="e">
        <f t="shared" ref="C212:H212" si="25">SUM(C203+B212)</f>
        <v>#DIV/0!</v>
      </c>
      <c r="D212" s="59" t="e">
        <f t="shared" si="25"/>
        <v>#DIV/0!</v>
      </c>
      <c r="E212" s="59" t="e">
        <f t="shared" si="25"/>
        <v>#DIV/0!</v>
      </c>
      <c r="F212" s="59" t="e">
        <f t="shared" si="25"/>
        <v>#DIV/0!</v>
      </c>
      <c r="G212" s="59" t="e">
        <f t="shared" si="25"/>
        <v>#DIV/0!</v>
      </c>
      <c r="H212" s="59" t="e">
        <f t="shared" si="25"/>
        <v>#DIV/0!</v>
      </c>
      <c r="I212" s="59" t="e">
        <f>+H212</f>
        <v>#DIV/0!</v>
      </c>
      <c r="J212" s="16" t="s">
        <v>38</v>
      </c>
      <c r="K212" s="17"/>
      <c r="L212" s="16"/>
      <c r="M212" s="50"/>
      <c r="N212" s="6"/>
      <c r="O212" s="6"/>
      <c r="P212" s="6"/>
      <c r="Q212" s="6"/>
      <c r="R212" s="6"/>
      <c r="S212" s="6"/>
    </row>
    <row r="213" spans="1:34">
      <c r="A213" s="108"/>
      <c r="B213" s="20"/>
      <c r="C213" s="20"/>
      <c r="D213" s="20"/>
      <c r="E213" s="20"/>
      <c r="F213" s="20"/>
      <c r="G213" s="20"/>
      <c r="H213" s="20"/>
      <c r="I213" s="20"/>
      <c r="J213" s="16"/>
      <c r="K213" s="17"/>
      <c r="L213" s="16"/>
      <c r="M213" s="50"/>
      <c r="N213" s="6"/>
      <c r="O213" s="6"/>
      <c r="P213" s="6"/>
      <c r="Q213" s="6"/>
      <c r="R213" s="6"/>
      <c r="S213" s="6"/>
    </row>
    <row r="214" spans="1:34">
      <c r="A214" s="109" t="s">
        <v>39</v>
      </c>
      <c r="B214" s="83"/>
      <c r="C214" s="61" t="e">
        <f t="shared" ref="C214:H214" si="26">C212/C211</f>
        <v>#DIV/0!</v>
      </c>
      <c r="D214" s="90" t="e">
        <f t="shared" si="26"/>
        <v>#DIV/0!</v>
      </c>
      <c r="E214" s="90" t="e">
        <f t="shared" si="26"/>
        <v>#DIV/0!</v>
      </c>
      <c r="F214" s="90" t="e">
        <f t="shared" si="26"/>
        <v>#DIV/0!</v>
      </c>
      <c r="G214" s="90" t="e">
        <f t="shared" si="26"/>
        <v>#DIV/0!</v>
      </c>
      <c r="H214" s="90" t="e">
        <f t="shared" si="26"/>
        <v>#DIV/0!</v>
      </c>
      <c r="I214" s="90" t="e">
        <f>+H214</f>
        <v>#DIV/0!</v>
      </c>
      <c r="J214" s="55" t="s">
        <v>39</v>
      </c>
      <c r="K214" s="56"/>
      <c r="L214" s="55"/>
      <c r="M214" s="84"/>
      <c r="N214" s="6"/>
      <c r="O214" s="6"/>
      <c r="P214" s="6"/>
      <c r="Q214" s="6"/>
      <c r="R214" s="6"/>
      <c r="S214" s="6"/>
      <c r="AC214" s="6"/>
      <c r="AD214" s="6"/>
      <c r="AE214" s="6"/>
      <c r="AF214" s="6"/>
      <c r="AG214" s="6"/>
      <c r="AH214" s="6"/>
    </row>
    <row r="215" spans="1:3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4"/>
      <c r="L215" s="6"/>
      <c r="M215" s="6"/>
      <c r="N215" s="6"/>
      <c r="O215" s="6"/>
      <c r="P215" s="6"/>
      <c r="Q215" s="6"/>
      <c r="R215" s="6"/>
      <c r="S215" s="6"/>
      <c r="AC215" s="6"/>
      <c r="AD215" s="6"/>
      <c r="AE215" s="6"/>
      <c r="AF215" s="6"/>
      <c r="AG215" s="6"/>
      <c r="AH215" s="6"/>
    </row>
    <row r="216" spans="1:3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4"/>
      <c r="L216" s="6"/>
      <c r="M216" s="6"/>
      <c r="N216" s="6"/>
      <c r="O216" s="6"/>
      <c r="P216" s="6"/>
      <c r="Q216" s="6"/>
      <c r="R216" s="6"/>
      <c r="S216" s="6"/>
      <c r="AC216" s="6"/>
      <c r="AD216" s="6"/>
      <c r="AE216" s="6"/>
      <c r="AF216" s="6"/>
      <c r="AG216" s="6"/>
      <c r="AH216" s="6"/>
    </row>
    <row r="217" spans="1:34">
      <c r="A217" s="102" t="s">
        <v>40</v>
      </c>
      <c r="B217" s="103"/>
      <c r="C217" s="103"/>
      <c r="D217" s="103"/>
      <c r="E217" s="103"/>
      <c r="F217" s="104" t="s">
        <v>3</v>
      </c>
      <c r="G217" s="1">
        <f>+H184</f>
        <v>0</v>
      </c>
      <c r="H217" s="1"/>
      <c r="I217" s="103"/>
      <c r="J217" s="103"/>
      <c r="K217" s="105"/>
      <c r="L217" s="6"/>
      <c r="M217" s="6"/>
      <c r="N217" s="6"/>
      <c r="O217" s="6"/>
      <c r="P217" s="6"/>
      <c r="Q217" s="6"/>
      <c r="R217" s="6"/>
      <c r="S217" s="6"/>
      <c r="AC217" s="6"/>
      <c r="AD217" s="6"/>
      <c r="AE217" s="6"/>
      <c r="AF217" s="6"/>
      <c r="AG217" s="6"/>
      <c r="AH217" s="6"/>
    </row>
    <row r="218" spans="1:34">
      <c r="A218" s="80"/>
      <c r="B218" s="147" t="s">
        <v>41</v>
      </c>
      <c r="C218" s="80"/>
      <c r="D218" s="80"/>
      <c r="E218" s="80"/>
      <c r="F218" s="80"/>
      <c r="G218" s="80"/>
      <c r="H218" s="80"/>
      <c r="I218" s="80"/>
      <c r="J218" s="148" t="s">
        <v>20</v>
      </c>
      <c r="K218" s="125" t="s">
        <v>42</v>
      </c>
      <c r="L218" s="6"/>
      <c r="M218" s="6"/>
      <c r="N218" s="6"/>
      <c r="O218" s="6"/>
      <c r="P218" s="6"/>
      <c r="Q218" s="6"/>
      <c r="R218" s="6"/>
      <c r="S218" s="6"/>
      <c r="AC218" s="6"/>
      <c r="AD218" s="6"/>
      <c r="AE218" s="6"/>
      <c r="AF218" s="6"/>
      <c r="AG218" s="6"/>
      <c r="AH218" s="6"/>
    </row>
    <row r="219" spans="1:34">
      <c r="A219" s="106" t="s">
        <v>43</v>
      </c>
      <c r="B219" s="106" t="s">
        <v>44</v>
      </c>
      <c r="C219" s="106" t="s">
        <v>13</v>
      </c>
      <c r="D219" s="106" t="s">
        <v>14</v>
      </c>
      <c r="E219" s="106" t="s">
        <v>15</v>
      </c>
      <c r="F219" s="106" t="s">
        <v>16</v>
      </c>
      <c r="G219" s="106" t="s">
        <v>17</v>
      </c>
      <c r="H219" s="106" t="s">
        <v>18</v>
      </c>
      <c r="I219" s="106" t="s">
        <v>19</v>
      </c>
      <c r="J219" s="107" t="s">
        <v>45</v>
      </c>
      <c r="K219" s="125" t="s">
        <v>46</v>
      </c>
      <c r="L219" s="6"/>
      <c r="M219" s="6"/>
      <c r="N219" s="6"/>
      <c r="O219" s="6"/>
      <c r="P219" s="6"/>
      <c r="Q219" s="6"/>
      <c r="R219" s="6"/>
      <c r="S219" s="6"/>
      <c r="AC219" s="6"/>
      <c r="AD219" s="6"/>
      <c r="AE219" s="6"/>
      <c r="AF219" s="6"/>
      <c r="AG219" s="6"/>
      <c r="AH219" s="6"/>
    </row>
    <row r="220" spans="1:34">
      <c r="A220" s="33"/>
      <c r="B220" s="28"/>
      <c r="C220" s="29"/>
      <c r="D220" s="13"/>
      <c r="E220" s="13"/>
      <c r="F220" s="13"/>
      <c r="G220" s="13"/>
      <c r="H220" s="13"/>
      <c r="I220" s="13"/>
      <c r="J220" s="60">
        <f t="shared" ref="J220:J248" si="27">+SUM(C220:I220)</f>
        <v>0</v>
      </c>
      <c r="K220" s="67">
        <f t="shared" ref="K220:K249" si="28">+J220*B220*1.11</f>
        <v>0</v>
      </c>
      <c r="L220" s="6"/>
      <c r="M220" s="6"/>
      <c r="N220" s="6"/>
      <c r="O220" s="6"/>
      <c r="P220" s="6"/>
      <c r="Q220" s="6"/>
      <c r="R220" s="6"/>
      <c r="S220" s="6"/>
      <c r="AC220" s="6"/>
      <c r="AD220" s="6"/>
      <c r="AE220" s="6"/>
      <c r="AF220" s="6"/>
      <c r="AG220" s="6"/>
      <c r="AH220" s="6"/>
    </row>
    <row r="221" spans="1:34">
      <c r="A221" s="33"/>
      <c r="B221" s="28"/>
      <c r="C221" s="29"/>
      <c r="D221" s="13"/>
      <c r="E221" s="13"/>
      <c r="F221" s="13"/>
      <c r="G221" s="13"/>
      <c r="H221" s="13"/>
      <c r="I221" s="13"/>
      <c r="J221" s="60">
        <f t="shared" si="27"/>
        <v>0</v>
      </c>
      <c r="K221" s="67">
        <f t="shared" si="28"/>
        <v>0</v>
      </c>
      <c r="L221" s="6"/>
      <c r="M221" s="6"/>
      <c r="N221" s="6"/>
      <c r="O221" s="6"/>
      <c r="P221" s="6"/>
      <c r="Q221" s="6"/>
      <c r="R221" s="6"/>
      <c r="S221" s="6"/>
      <c r="AC221" s="6"/>
      <c r="AD221" s="6"/>
      <c r="AE221" s="6"/>
      <c r="AF221" s="6"/>
      <c r="AG221" s="6"/>
      <c r="AH221" s="6"/>
    </row>
    <row r="222" spans="1:34">
      <c r="A222" s="33"/>
      <c r="B222" s="28"/>
      <c r="C222" s="29"/>
      <c r="D222" s="13"/>
      <c r="E222" s="13"/>
      <c r="F222" s="13"/>
      <c r="G222" s="13"/>
      <c r="H222" s="13"/>
      <c r="I222" s="13"/>
      <c r="J222" s="60">
        <f t="shared" si="27"/>
        <v>0</v>
      </c>
      <c r="K222" s="67">
        <f t="shared" si="28"/>
        <v>0</v>
      </c>
      <c r="L222" s="6"/>
      <c r="M222" s="6"/>
      <c r="N222" s="6"/>
      <c r="O222" s="6"/>
      <c r="P222" s="6"/>
      <c r="Q222" s="6"/>
      <c r="R222" s="6"/>
      <c r="S222" s="6"/>
      <c r="AC222" s="6"/>
      <c r="AD222" s="6"/>
      <c r="AE222" s="6"/>
      <c r="AF222" s="6"/>
      <c r="AG222" s="6"/>
      <c r="AH222" s="6"/>
    </row>
    <row r="223" spans="1:34">
      <c r="A223" s="33"/>
      <c r="B223" s="28"/>
      <c r="C223" s="29"/>
      <c r="D223" s="13"/>
      <c r="E223" s="13"/>
      <c r="F223" s="13"/>
      <c r="G223" s="13"/>
      <c r="H223" s="13"/>
      <c r="I223" s="13"/>
      <c r="J223" s="60">
        <f t="shared" si="27"/>
        <v>0</v>
      </c>
      <c r="K223" s="67">
        <f t="shared" si="28"/>
        <v>0</v>
      </c>
      <c r="L223" s="6"/>
      <c r="M223" s="6"/>
      <c r="N223" s="6"/>
      <c r="O223" s="6"/>
      <c r="P223" s="6"/>
      <c r="Q223" s="6"/>
      <c r="R223" s="6"/>
      <c r="S223" s="6"/>
      <c r="AC223" s="6"/>
      <c r="AD223" s="6"/>
      <c r="AE223" s="6"/>
      <c r="AF223" s="6"/>
      <c r="AG223" s="6"/>
      <c r="AH223" s="6"/>
    </row>
    <row r="224" spans="1:34">
      <c r="A224" s="33"/>
      <c r="B224" s="28"/>
      <c r="C224" s="29"/>
      <c r="D224" s="13"/>
      <c r="E224" s="13"/>
      <c r="F224" s="13"/>
      <c r="G224" s="13"/>
      <c r="H224" s="13"/>
      <c r="I224" s="13"/>
      <c r="J224" s="60">
        <f t="shared" si="27"/>
        <v>0</v>
      </c>
      <c r="K224" s="67">
        <f t="shared" si="28"/>
        <v>0</v>
      </c>
      <c r="L224" s="6"/>
      <c r="M224" s="6"/>
      <c r="N224" s="6"/>
      <c r="O224" s="6"/>
      <c r="P224" s="6"/>
      <c r="Q224" s="6"/>
      <c r="R224" s="6"/>
      <c r="S224" s="6"/>
      <c r="AC224" s="6"/>
      <c r="AD224" s="6"/>
      <c r="AE224" s="6"/>
      <c r="AF224" s="6"/>
      <c r="AG224" s="6"/>
      <c r="AH224" s="6"/>
    </row>
    <row r="225" spans="1:19">
      <c r="A225" s="33"/>
      <c r="B225" s="28"/>
      <c r="C225" s="29"/>
      <c r="D225" s="13"/>
      <c r="E225" s="13"/>
      <c r="F225" s="13"/>
      <c r="G225" s="13"/>
      <c r="H225" s="13"/>
      <c r="I225" s="13"/>
      <c r="J225" s="60">
        <f t="shared" si="27"/>
        <v>0</v>
      </c>
      <c r="K225" s="67">
        <f t="shared" si="28"/>
        <v>0</v>
      </c>
      <c r="L225" s="6"/>
      <c r="M225" s="6"/>
      <c r="N225" s="6"/>
      <c r="O225" s="6"/>
      <c r="P225" s="6"/>
      <c r="Q225" s="6"/>
      <c r="R225" s="6"/>
      <c r="S225" s="6"/>
    </row>
    <row r="226" spans="1:19">
      <c r="A226" s="33"/>
      <c r="B226" s="28"/>
      <c r="C226" s="29"/>
      <c r="D226" s="13"/>
      <c r="E226" s="13"/>
      <c r="F226" s="13"/>
      <c r="G226" s="13"/>
      <c r="H226" s="13"/>
      <c r="I226" s="13"/>
      <c r="J226" s="60">
        <f t="shared" si="27"/>
        <v>0</v>
      </c>
      <c r="K226" s="67">
        <f t="shared" si="28"/>
        <v>0</v>
      </c>
      <c r="L226" s="6"/>
      <c r="M226" s="6"/>
      <c r="N226" s="6"/>
      <c r="O226" s="6"/>
      <c r="P226" s="6"/>
      <c r="Q226" s="6"/>
      <c r="R226" s="6"/>
      <c r="S226" s="6"/>
    </row>
    <row r="227" spans="1:19">
      <c r="A227" s="33"/>
      <c r="B227" s="28"/>
      <c r="C227" s="29"/>
      <c r="D227" s="13"/>
      <c r="E227" s="13"/>
      <c r="F227" s="13"/>
      <c r="G227" s="13"/>
      <c r="H227" s="13"/>
      <c r="I227" s="13"/>
      <c r="J227" s="60">
        <f t="shared" si="27"/>
        <v>0</v>
      </c>
      <c r="K227" s="67">
        <f t="shared" si="28"/>
        <v>0</v>
      </c>
      <c r="L227" s="6"/>
      <c r="M227" s="6"/>
      <c r="N227" s="6"/>
      <c r="O227" s="6"/>
      <c r="P227" s="6"/>
      <c r="Q227" s="6"/>
      <c r="R227" s="6"/>
      <c r="S227" s="6"/>
    </row>
    <row r="228" spans="1:19">
      <c r="A228" s="33"/>
      <c r="B228" s="28"/>
      <c r="C228" s="29"/>
      <c r="D228" s="13"/>
      <c r="E228" s="13"/>
      <c r="F228" s="13"/>
      <c r="G228" s="13"/>
      <c r="H228" s="13"/>
      <c r="I228" s="13"/>
      <c r="J228" s="60">
        <f t="shared" si="27"/>
        <v>0</v>
      </c>
      <c r="K228" s="67">
        <f t="shared" si="28"/>
        <v>0</v>
      </c>
      <c r="L228" s="6"/>
      <c r="M228" s="6"/>
      <c r="N228" s="6"/>
      <c r="O228" s="6"/>
      <c r="P228" s="6"/>
      <c r="Q228" s="6"/>
      <c r="R228" s="6"/>
      <c r="S228" s="6"/>
    </row>
    <row r="229" spans="1:19">
      <c r="A229" s="33"/>
      <c r="B229" s="28"/>
      <c r="C229" s="29"/>
      <c r="D229" s="13"/>
      <c r="E229" s="13"/>
      <c r="F229" s="13"/>
      <c r="G229" s="13"/>
      <c r="H229" s="13"/>
      <c r="I229" s="13"/>
      <c r="J229" s="60">
        <f t="shared" si="27"/>
        <v>0</v>
      </c>
      <c r="K229" s="67">
        <f t="shared" si="28"/>
        <v>0</v>
      </c>
      <c r="L229" s="6"/>
      <c r="M229" s="6"/>
      <c r="N229" s="6"/>
      <c r="O229" s="6"/>
      <c r="P229" s="6"/>
      <c r="Q229" s="6"/>
      <c r="R229" s="6"/>
      <c r="S229" s="6"/>
    </row>
    <row r="230" spans="1:19">
      <c r="A230" s="33"/>
      <c r="B230" s="28"/>
      <c r="C230" s="29"/>
      <c r="D230" s="13"/>
      <c r="E230" s="13"/>
      <c r="F230" s="13"/>
      <c r="G230" s="13"/>
      <c r="H230" s="13"/>
      <c r="I230" s="13"/>
      <c r="J230" s="60">
        <f t="shared" si="27"/>
        <v>0</v>
      </c>
      <c r="K230" s="67">
        <f t="shared" si="28"/>
        <v>0</v>
      </c>
      <c r="L230" s="6"/>
      <c r="M230" s="6"/>
      <c r="N230" s="6"/>
      <c r="O230" s="6"/>
      <c r="P230" s="6"/>
      <c r="Q230" s="6"/>
      <c r="R230" s="6"/>
      <c r="S230" s="6"/>
    </row>
    <row r="231" spans="1:19">
      <c r="A231" s="33"/>
      <c r="B231" s="28"/>
      <c r="C231" s="29"/>
      <c r="D231" s="13"/>
      <c r="E231" s="13"/>
      <c r="F231" s="13"/>
      <c r="G231" s="13"/>
      <c r="H231" s="13"/>
      <c r="I231" s="13"/>
      <c r="J231" s="60">
        <f t="shared" si="27"/>
        <v>0</v>
      </c>
      <c r="K231" s="67">
        <f t="shared" si="28"/>
        <v>0</v>
      </c>
      <c r="L231" s="6"/>
      <c r="M231" s="6"/>
      <c r="N231" s="6"/>
      <c r="O231" s="6"/>
      <c r="P231" s="6"/>
      <c r="Q231" s="6"/>
      <c r="R231" s="6"/>
      <c r="S231" s="6"/>
    </row>
    <row r="232" spans="1:19">
      <c r="A232" s="33"/>
      <c r="B232" s="28"/>
      <c r="C232" s="29"/>
      <c r="D232" s="13"/>
      <c r="E232" s="13"/>
      <c r="F232" s="13"/>
      <c r="G232" s="13"/>
      <c r="H232" s="13"/>
      <c r="I232" s="13"/>
      <c r="J232" s="60">
        <f t="shared" si="27"/>
        <v>0</v>
      </c>
      <c r="K232" s="67">
        <f t="shared" si="28"/>
        <v>0</v>
      </c>
      <c r="L232" s="6"/>
      <c r="M232" s="6"/>
      <c r="N232" s="6"/>
      <c r="O232" s="6"/>
      <c r="P232" s="6"/>
      <c r="Q232" s="6"/>
      <c r="R232" s="6"/>
      <c r="S232" s="6"/>
    </row>
    <row r="233" spans="1:19">
      <c r="A233" s="33"/>
      <c r="B233" s="28"/>
      <c r="C233" s="29"/>
      <c r="D233" s="13"/>
      <c r="E233" s="13"/>
      <c r="F233" s="13"/>
      <c r="G233" s="13"/>
      <c r="H233" s="13"/>
      <c r="I233" s="13"/>
      <c r="J233" s="60">
        <f t="shared" si="27"/>
        <v>0</v>
      </c>
      <c r="K233" s="67">
        <f t="shared" si="28"/>
        <v>0</v>
      </c>
      <c r="L233" s="6"/>
      <c r="M233" s="6"/>
      <c r="N233" s="6"/>
      <c r="O233" s="6"/>
      <c r="P233" s="6"/>
      <c r="Q233" s="6"/>
      <c r="R233" s="6"/>
      <c r="S233" s="6"/>
    </row>
    <row r="234" spans="1:19">
      <c r="A234" s="33"/>
      <c r="B234" s="28"/>
      <c r="C234" s="29"/>
      <c r="D234" s="13"/>
      <c r="E234" s="13"/>
      <c r="F234" s="13"/>
      <c r="G234" s="13"/>
      <c r="H234" s="13"/>
      <c r="I234" s="13"/>
      <c r="J234" s="60">
        <f t="shared" si="27"/>
        <v>0</v>
      </c>
      <c r="K234" s="67">
        <f t="shared" si="28"/>
        <v>0</v>
      </c>
      <c r="L234" s="6"/>
      <c r="M234" s="6"/>
      <c r="N234" s="6"/>
      <c r="O234" s="6"/>
      <c r="P234" s="6"/>
      <c r="Q234" s="6"/>
      <c r="R234" s="6"/>
      <c r="S234" s="6"/>
    </row>
    <row r="235" spans="1:19">
      <c r="A235" s="33"/>
      <c r="B235" s="28"/>
      <c r="C235" s="14"/>
      <c r="D235" s="12"/>
      <c r="E235" s="12"/>
      <c r="F235" s="12"/>
      <c r="G235" s="12"/>
      <c r="H235" s="12"/>
      <c r="I235" s="12"/>
      <c r="J235" s="60">
        <f t="shared" si="27"/>
        <v>0</v>
      </c>
      <c r="K235" s="67">
        <f t="shared" si="28"/>
        <v>0</v>
      </c>
      <c r="L235" s="6"/>
      <c r="M235" s="6"/>
      <c r="N235" s="6"/>
      <c r="O235" s="6"/>
      <c r="P235" s="6"/>
      <c r="Q235" s="6"/>
      <c r="R235" s="6"/>
      <c r="S235" s="6"/>
    </row>
    <row r="236" spans="1:19">
      <c r="A236" s="33"/>
      <c r="B236" s="28"/>
      <c r="C236" s="14"/>
      <c r="D236" s="12"/>
      <c r="E236" s="12"/>
      <c r="F236" s="12"/>
      <c r="G236" s="12"/>
      <c r="H236" s="12"/>
      <c r="I236" s="12"/>
      <c r="J236" s="60">
        <f t="shared" si="27"/>
        <v>0</v>
      </c>
      <c r="K236" s="67">
        <f t="shared" si="28"/>
        <v>0</v>
      </c>
      <c r="L236" s="6"/>
      <c r="M236" s="6"/>
      <c r="N236" s="6"/>
      <c r="O236" s="6"/>
      <c r="P236" s="6"/>
      <c r="Q236" s="6"/>
      <c r="R236" s="6"/>
      <c r="S236" s="6"/>
    </row>
    <row r="237" spans="1:19">
      <c r="A237" s="33"/>
      <c r="B237" s="28"/>
      <c r="C237" s="14"/>
      <c r="D237" s="12"/>
      <c r="E237" s="12"/>
      <c r="F237" s="12"/>
      <c r="G237" s="12"/>
      <c r="H237" s="12"/>
      <c r="I237" s="12"/>
      <c r="J237" s="60">
        <f t="shared" si="27"/>
        <v>0</v>
      </c>
      <c r="K237" s="67">
        <f t="shared" si="28"/>
        <v>0</v>
      </c>
      <c r="L237" s="6"/>
      <c r="M237" s="6"/>
      <c r="N237" s="6"/>
      <c r="O237" s="6"/>
      <c r="P237" s="6"/>
      <c r="Q237" s="6"/>
      <c r="R237" s="6"/>
      <c r="S237" s="6"/>
    </row>
    <row r="238" spans="1:19">
      <c r="A238" s="33"/>
      <c r="B238" s="28"/>
      <c r="C238" s="14"/>
      <c r="D238" s="12"/>
      <c r="E238" s="12"/>
      <c r="F238" s="12"/>
      <c r="G238" s="12"/>
      <c r="H238" s="12"/>
      <c r="I238" s="12"/>
      <c r="J238" s="60">
        <f t="shared" si="27"/>
        <v>0</v>
      </c>
      <c r="K238" s="67">
        <f t="shared" si="28"/>
        <v>0</v>
      </c>
      <c r="L238" s="6"/>
      <c r="M238" s="6"/>
      <c r="N238" s="6"/>
      <c r="O238" s="6"/>
      <c r="P238" s="6"/>
      <c r="Q238" s="6"/>
      <c r="R238" s="6"/>
      <c r="S238" s="6"/>
    </row>
    <row r="239" spans="1:19">
      <c r="A239" s="33"/>
      <c r="B239" s="28"/>
      <c r="C239" s="14"/>
      <c r="D239" s="12"/>
      <c r="E239" s="12"/>
      <c r="F239" s="12"/>
      <c r="G239" s="12"/>
      <c r="H239" s="12"/>
      <c r="I239" s="12"/>
      <c r="J239" s="60">
        <f t="shared" si="27"/>
        <v>0</v>
      </c>
      <c r="K239" s="67">
        <f t="shared" si="28"/>
        <v>0</v>
      </c>
      <c r="L239" s="6"/>
      <c r="M239" s="6"/>
      <c r="N239" s="6"/>
      <c r="O239" s="6"/>
      <c r="P239" s="6"/>
      <c r="Q239" s="6"/>
      <c r="R239" s="6"/>
      <c r="S239" s="6"/>
    </row>
    <row r="240" spans="1:19">
      <c r="A240" s="33"/>
      <c r="B240" s="28"/>
      <c r="C240" s="14"/>
      <c r="D240" s="12"/>
      <c r="E240" s="12"/>
      <c r="F240" s="12"/>
      <c r="G240" s="12"/>
      <c r="H240" s="12"/>
      <c r="I240" s="12"/>
      <c r="J240" s="60">
        <f t="shared" si="27"/>
        <v>0</v>
      </c>
      <c r="K240" s="67">
        <f t="shared" si="28"/>
        <v>0</v>
      </c>
      <c r="L240" s="6"/>
      <c r="M240" s="6"/>
      <c r="N240" s="6"/>
      <c r="O240" s="6"/>
      <c r="P240" s="6"/>
      <c r="Q240" s="6"/>
      <c r="R240" s="6"/>
      <c r="S240" s="6"/>
    </row>
    <row r="241" spans="1:19">
      <c r="A241" s="33"/>
      <c r="B241" s="28"/>
      <c r="C241" s="14"/>
      <c r="D241" s="12"/>
      <c r="E241" s="12"/>
      <c r="F241" s="12"/>
      <c r="G241" s="12"/>
      <c r="H241" s="12"/>
      <c r="I241" s="12"/>
      <c r="J241" s="60">
        <f t="shared" si="27"/>
        <v>0</v>
      </c>
      <c r="K241" s="67">
        <f t="shared" si="28"/>
        <v>0</v>
      </c>
      <c r="L241" s="6"/>
      <c r="M241" s="6"/>
      <c r="N241" s="6"/>
      <c r="O241" s="6"/>
      <c r="P241" s="6"/>
      <c r="Q241" s="6"/>
      <c r="R241" s="6"/>
      <c r="S241" s="6"/>
    </row>
    <row r="242" spans="1:19">
      <c r="A242" s="33"/>
      <c r="B242" s="28"/>
      <c r="C242" s="14"/>
      <c r="D242" s="12"/>
      <c r="E242" s="12"/>
      <c r="F242" s="12"/>
      <c r="G242" s="12"/>
      <c r="H242" s="12"/>
      <c r="I242" s="12"/>
      <c r="J242" s="60">
        <f t="shared" si="27"/>
        <v>0</v>
      </c>
      <c r="K242" s="67">
        <f t="shared" si="28"/>
        <v>0</v>
      </c>
      <c r="L242" s="6"/>
      <c r="M242" s="6"/>
      <c r="N242" s="6"/>
      <c r="O242" s="6"/>
      <c r="P242" s="6"/>
      <c r="Q242" s="6"/>
      <c r="R242" s="6"/>
      <c r="S242" s="6"/>
    </row>
    <row r="243" spans="1:19">
      <c r="A243" s="33"/>
      <c r="B243" s="28"/>
      <c r="C243" s="14"/>
      <c r="D243" s="12"/>
      <c r="E243" s="12"/>
      <c r="F243" s="12"/>
      <c r="G243" s="12"/>
      <c r="H243" s="12"/>
      <c r="I243" s="12"/>
      <c r="J243" s="60">
        <f t="shared" si="27"/>
        <v>0</v>
      </c>
      <c r="K243" s="67">
        <f t="shared" si="28"/>
        <v>0</v>
      </c>
      <c r="L243" s="6"/>
      <c r="M243" s="6"/>
      <c r="N243" s="6"/>
      <c r="O243" s="6"/>
      <c r="P243" s="6"/>
      <c r="Q243" s="6"/>
      <c r="R243" s="6"/>
      <c r="S243" s="6"/>
    </row>
    <row r="244" spans="1:19">
      <c r="A244" s="33"/>
      <c r="B244" s="28"/>
      <c r="C244" s="14"/>
      <c r="D244" s="12"/>
      <c r="E244" s="12"/>
      <c r="F244" s="12"/>
      <c r="G244" s="12"/>
      <c r="H244" s="12"/>
      <c r="I244" s="12"/>
      <c r="J244" s="60">
        <f t="shared" si="27"/>
        <v>0</v>
      </c>
      <c r="K244" s="67">
        <f t="shared" si="28"/>
        <v>0</v>
      </c>
      <c r="L244" s="6"/>
      <c r="M244" s="6"/>
      <c r="N244" s="6"/>
      <c r="O244" s="6"/>
      <c r="P244" s="6"/>
      <c r="Q244" s="6"/>
      <c r="R244" s="6"/>
      <c r="S244" s="6"/>
    </row>
    <row r="245" spans="1:19">
      <c r="A245" s="33"/>
      <c r="B245" s="28"/>
      <c r="C245" s="14"/>
      <c r="D245" s="12"/>
      <c r="E245" s="12"/>
      <c r="F245" s="12"/>
      <c r="G245" s="12"/>
      <c r="H245" s="12"/>
      <c r="I245" s="12"/>
      <c r="J245" s="60">
        <f t="shared" si="27"/>
        <v>0</v>
      </c>
      <c r="K245" s="67">
        <f t="shared" si="28"/>
        <v>0</v>
      </c>
      <c r="L245" s="6"/>
      <c r="M245" s="6"/>
      <c r="N245" s="6"/>
      <c r="O245" s="6"/>
      <c r="P245" s="6"/>
      <c r="Q245" s="6"/>
      <c r="R245" s="6"/>
      <c r="S245" s="6"/>
    </row>
    <row r="246" spans="1:19">
      <c r="A246" s="33"/>
      <c r="B246" s="28"/>
      <c r="C246" s="14"/>
      <c r="D246" s="12"/>
      <c r="E246" s="12"/>
      <c r="F246" s="12"/>
      <c r="G246" s="12"/>
      <c r="H246" s="12"/>
      <c r="I246" s="12"/>
      <c r="J246" s="60">
        <f t="shared" si="27"/>
        <v>0</v>
      </c>
      <c r="K246" s="67">
        <f t="shared" si="28"/>
        <v>0</v>
      </c>
      <c r="L246" s="6"/>
      <c r="M246" s="6"/>
      <c r="N246" s="6"/>
      <c r="O246" s="6"/>
      <c r="P246" s="6"/>
      <c r="Q246" s="6"/>
      <c r="R246" s="6"/>
      <c r="S246" s="6"/>
    </row>
    <row r="247" spans="1:19">
      <c r="A247" s="33"/>
      <c r="B247" s="28"/>
      <c r="C247" s="14"/>
      <c r="D247" s="12"/>
      <c r="E247" s="12"/>
      <c r="F247" s="12"/>
      <c r="G247" s="12"/>
      <c r="H247" s="12"/>
      <c r="I247" s="12"/>
      <c r="J247" s="60">
        <f t="shared" si="27"/>
        <v>0</v>
      </c>
      <c r="K247" s="67">
        <f t="shared" si="28"/>
        <v>0</v>
      </c>
      <c r="L247" s="6"/>
      <c r="M247" s="6"/>
      <c r="N247" s="6"/>
      <c r="O247" s="6"/>
      <c r="P247" s="6"/>
      <c r="Q247" s="6"/>
      <c r="R247" s="6"/>
      <c r="S247" s="6"/>
    </row>
    <row r="248" spans="1:19">
      <c r="A248" s="33"/>
      <c r="B248" s="28"/>
      <c r="C248" s="14"/>
      <c r="D248" s="12"/>
      <c r="E248" s="12"/>
      <c r="F248" s="12"/>
      <c r="G248" s="12"/>
      <c r="H248" s="12"/>
      <c r="I248" s="12"/>
      <c r="J248" s="60">
        <f t="shared" si="27"/>
        <v>0</v>
      </c>
      <c r="K248" s="67">
        <f t="shared" si="28"/>
        <v>0</v>
      </c>
      <c r="L248" s="6"/>
      <c r="M248" s="6"/>
      <c r="N248" s="6"/>
      <c r="O248" s="6"/>
      <c r="P248" s="6"/>
      <c r="Q248" s="6"/>
      <c r="R248" s="6"/>
      <c r="S248" s="6"/>
    </row>
    <row r="249" spans="1:19">
      <c r="A249" s="33"/>
      <c r="B249" s="28"/>
      <c r="C249" s="29"/>
      <c r="D249" s="13"/>
      <c r="E249" s="13"/>
      <c r="F249" s="13"/>
      <c r="G249" s="13"/>
      <c r="H249" s="13"/>
      <c r="I249" s="13"/>
      <c r="J249" s="60">
        <f>SUM(C249:I249)</f>
        <v>0</v>
      </c>
      <c r="K249" s="67">
        <f t="shared" si="28"/>
        <v>0</v>
      </c>
      <c r="L249" s="6"/>
      <c r="M249" s="6"/>
      <c r="N249" s="6"/>
      <c r="O249" s="6"/>
      <c r="P249" s="6"/>
      <c r="Q249" s="6"/>
      <c r="R249" s="6"/>
      <c r="S249" s="6"/>
    </row>
    <row r="250" spans="1:19">
      <c r="A250" s="41" t="s">
        <v>47</v>
      </c>
      <c r="B250" s="42"/>
      <c r="C250" s="43"/>
      <c r="D250" s="42"/>
      <c r="E250" s="42"/>
      <c r="F250" s="42"/>
      <c r="G250" s="42"/>
      <c r="H250" s="42"/>
      <c r="I250" s="42"/>
      <c r="J250" s="68">
        <f>SUM(J220:J249)</f>
        <v>0</v>
      </c>
      <c r="K250" s="69">
        <f>SUM(K220:K249)</f>
        <v>0</v>
      </c>
      <c r="L250" s="6"/>
      <c r="M250" s="6"/>
      <c r="N250" s="6"/>
      <c r="O250" s="6"/>
      <c r="P250" s="6"/>
      <c r="Q250" s="6"/>
      <c r="R250" s="6"/>
      <c r="S250" s="6"/>
    </row>
    <row r="251" spans="1:19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spans="1:19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4"/>
      <c r="L252" s="6"/>
      <c r="M252" s="6"/>
      <c r="N252" s="6"/>
      <c r="O252" s="6"/>
      <c r="P252" s="6"/>
      <c r="Q252" s="6"/>
      <c r="R252" s="6"/>
      <c r="S252" s="6"/>
    </row>
    <row r="253" spans="1:19">
      <c r="A253" s="36" t="s">
        <v>48</v>
      </c>
      <c r="B253" s="37"/>
      <c r="C253" s="37"/>
      <c r="D253" s="37"/>
      <c r="E253" s="37"/>
      <c r="F253" s="38" t="s">
        <v>3</v>
      </c>
      <c r="G253" s="1">
        <f>+H222</f>
        <v>0</v>
      </c>
      <c r="H253" s="39"/>
      <c r="I253" s="37"/>
      <c r="J253" s="37"/>
      <c r="K253" s="40"/>
      <c r="L253" s="6"/>
      <c r="M253" s="6"/>
      <c r="N253" s="6"/>
      <c r="O253" s="6"/>
      <c r="P253" s="6"/>
      <c r="Q253" s="6"/>
      <c r="R253" s="6"/>
      <c r="S253" s="6"/>
    </row>
    <row r="254" spans="1:19">
      <c r="A254" s="32"/>
      <c r="B254" s="15" t="s">
        <v>49</v>
      </c>
      <c r="C254" s="16"/>
      <c r="D254" s="16"/>
      <c r="E254" s="16"/>
      <c r="F254" s="16"/>
      <c r="G254" s="16"/>
      <c r="H254" s="16"/>
      <c r="I254" s="16"/>
      <c r="J254" s="31" t="s">
        <v>20</v>
      </c>
      <c r="K254" s="34" t="s">
        <v>41</v>
      </c>
      <c r="L254" s="6"/>
      <c r="M254" s="6"/>
      <c r="N254" s="6"/>
      <c r="O254" s="6"/>
      <c r="P254" s="6"/>
      <c r="Q254" s="6"/>
      <c r="R254" s="6"/>
      <c r="S254" s="6"/>
    </row>
    <row r="255" spans="1:19">
      <c r="A255" s="65" t="s">
        <v>43</v>
      </c>
      <c r="B255" s="65" t="s">
        <v>50</v>
      </c>
      <c r="C255" s="65" t="s">
        <v>13</v>
      </c>
      <c r="D255" s="65" t="s">
        <v>14</v>
      </c>
      <c r="E255" s="65" t="s">
        <v>15</v>
      </c>
      <c r="F255" s="65" t="s">
        <v>16</v>
      </c>
      <c r="G255" s="65" t="s">
        <v>17</v>
      </c>
      <c r="H255" s="65" t="s">
        <v>18</v>
      </c>
      <c r="I255" s="65" t="s">
        <v>19</v>
      </c>
      <c r="J255" s="66" t="s">
        <v>45</v>
      </c>
      <c r="K255" s="64" t="s">
        <v>44</v>
      </c>
      <c r="L255" s="6"/>
      <c r="M255" s="6"/>
      <c r="N255" s="6"/>
      <c r="O255" s="6"/>
      <c r="P255" s="6"/>
      <c r="Q255" s="6"/>
      <c r="R255" s="6"/>
      <c r="S255" s="6"/>
    </row>
    <row r="256" spans="1:19">
      <c r="A256" s="32" t="s">
        <v>51</v>
      </c>
      <c r="B256" s="19"/>
      <c r="C256" s="17"/>
      <c r="D256" s="17"/>
      <c r="E256" s="17"/>
      <c r="F256" s="17"/>
      <c r="G256" s="17"/>
      <c r="H256" s="17"/>
      <c r="I256" s="17"/>
      <c r="J256" s="19"/>
      <c r="K256" s="45"/>
      <c r="L256" s="6"/>
      <c r="M256" s="6"/>
      <c r="N256" s="6"/>
      <c r="O256" s="6"/>
      <c r="P256" s="6"/>
      <c r="Q256" s="6"/>
      <c r="R256" s="6"/>
      <c r="S256" s="6"/>
    </row>
    <row r="257" spans="1:30">
      <c r="A257" s="32" t="s">
        <v>52</v>
      </c>
      <c r="B257" s="19"/>
      <c r="C257" s="17"/>
      <c r="D257" s="17"/>
      <c r="E257" s="17"/>
      <c r="F257" s="17"/>
      <c r="G257" s="17"/>
      <c r="H257" s="17"/>
      <c r="I257" s="17"/>
      <c r="J257" s="19"/>
      <c r="K257" s="45"/>
      <c r="L257" s="6"/>
      <c r="M257" s="6"/>
      <c r="N257" s="6"/>
      <c r="O257" s="6"/>
      <c r="P257" s="6"/>
      <c r="Q257" s="6"/>
      <c r="R257" s="6"/>
      <c r="S257" s="6"/>
      <c r="AC257" s="6"/>
      <c r="AD257" s="6"/>
    </row>
    <row r="258" spans="1:30">
      <c r="A258" s="32" t="s">
        <v>53</v>
      </c>
      <c r="B258" s="18"/>
      <c r="C258" s="17"/>
      <c r="D258" s="17"/>
      <c r="E258" s="17"/>
      <c r="F258" s="17"/>
      <c r="G258" s="17"/>
      <c r="H258" s="17"/>
      <c r="I258" s="17"/>
      <c r="J258" s="44">
        <f t="shared" ref="J258:J263" si="29">+SUM(C258:I258)</f>
        <v>0</v>
      </c>
      <c r="K258" s="45" t="e">
        <f t="shared" ref="K258:K263" si="30">(+B258/52)/J258</f>
        <v>#DIV/0!</v>
      </c>
      <c r="L258" s="6"/>
      <c r="M258" s="6"/>
      <c r="N258" s="6"/>
      <c r="O258" s="6"/>
      <c r="P258" s="6"/>
      <c r="Q258" s="6"/>
      <c r="R258" s="6"/>
      <c r="S258" s="6"/>
      <c r="AC258" s="6"/>
      <c r="AD258" s="6"/>
    </row>
    <row r="259" spans="1:30">
      <c r="A259" s="32" t="s">
        <v>54</v>
      </c>
      <c r="B259" s="18"/>
      <c r="C259" s="17"/>
      <c r="D259" s="17"/>
      <c r="E259" s="17"/>
      <c r="F259" s="17"/>
      <c r="G259" s="17"/>
      <c r="H259" s="17"/>
      <c r="I259" s="17"/>
      <c r="J259" s="44">
        <f t="shared" si="29"/>
        <v>0</v>
      </c>
      <c r="K259" s="45" t="e">
        <f t="shared" si="30"/>
        <v>#DIV/0!</v>
      </c>
      <c r="L259" s="6"/>
      <c r="M259" s="6"/>
      <c r="N259" s="6"/>
      <c r="O259" s="6"/>
      <c r="P259" s="6"/>
      <c r="Q259" s="6"/>
      <c r="R259" s="6"/>
      <c r="S259" s="6"/>
      <c r="AC259" s="6"/>
      <c r="AD259" s="6"/>
    </row>
    <row r="260" spans="1:30">
      <c r="A260" s="32" t="s">
        <v>55</v>
      </c>
      <c r="B260" s="18"/>
      <c r="C260" s="17"/>
      <c r="D260" s="17"/>
      <c r="E260" s="17"/>
      <c r="F260" s="17"/>
      <c r="G260" s="17"/>
      <c r="H260" s="17"/>
      <c r="I260" s="17"/>
      <c r="J260" s="44">
        <f t="shared" si="29"/>
        <v>0</v>
      </c>
      <c r="K260" s="45" t="e">
        <f t="shared" si="30"/>
        <v>#DIV/0!</v>
      </c>
      <c r="L260" s="6"/>
      <c r="M260" s="6"/>
      <c r="N260" s="6"/>
      <c r="O260" s="6"/>
      <c r="P260" s="6"/>
      <c r="Q260" s="6"/>
      <c r="R260" s="6"/>
      <c r="S260" s="6"/>
      <c r="AC260" s="6"/>
      <c r="AD260" s="6"/>
    </row>
    <row r="261" spans="1:30">
      <c r="A261" s="32"/>
      <c r="B261" s="18"/>
      <c r="C261" s="17"/>
      <c r="D261" s="17"/>
      <c r="E261" s="17"/>
      <c r="F261" s="17"/>
      <c r="G261" s="17"/>
      <c r="H261" s="17"/>
      <c r="I261" s="17"/>
      <c r="J261" s="44">
        <f t="shared" si="29"/>
        <v>0</v>
      </c>
      <c r="K261" s="45" t="e">
        <f t="shared" si="30"/>
        <v>#DIV/0!</v>
      </c>
      <c r="L261" s="6"/>
      <c r="M261" s="6"/>
      <c r="N261" s="6"/>
      <c r="O261" s="6"/>
      <c r="P261" s="6"/>
      <c r="Q261" s="6"/>
      <c r="R261" s="6"/>
      <c r="S261" s="6"/>
      <c r="AA261" s="6"/>
      <c r="AB261" s="6"/>
      <c r="AC261" s="6"/>
      <c r="AD261" s="6"/>
    </row>
    <row r="262" spans="1:30">
      <c r="A262" s="32"/>
      <c r="B262" s="18"/>
      <c r="C262" s="17"/>
      <c r="D262" s="17"/>
      <c r="E262" s="17"/>
      <c r="F262" s="17"/>
      <c r="G262" s="17"/>
      <c r="H262" s="17"/>
      <c r="I262" s="17"/>
      <c r="J262" s="44">
        <f t="shared" si="29"/>
        <v>0</v>
      </c>
      <c r="K262" s="45" t="e">
        <f t="shared" si="30"/>
        <v>#DIV/0!</v>
      </c>
      <c r="L262" s="6"/>
      <c r="M262" s="6"/>
      <c r="N262" s="6"/>
      <c r="O262" s="6"/>
      <c r="P262" s="6"/>
      <c r="Q262" s="6"/>
      <c r="R262" s="6"/>
      <c r="S262" s="6"/>
      <c r="AA262" s="6"/>
      <c r="AB262" s="6"/>
      <c r="AC262" s="6"/>
      <c r="AD262" s="6"/>
    </row>
    <row r="263" spans="1:30">
      <c r="A263" s="82"/>
      <c r="B263" s="91"/>
      <c r="C263" s="56"/>
      <c r="D263" s="56"/>
      <c r="E263" s="56"/>
      <c r="F263" s="56"/>
      <c r="G263" s="56"/>
      <c r="H263" s="56"/>
      <c r="I263" s="56"/>
      <c r="J263" s="46">
        <f t="shared" si="29"/>
        <v>0</v>
      </c>
      <c r="K263" s="47" t="e">
        <f t="shared" si="30"/>
        <v>#DIV/0!</v>
      </c>
      <c r="L263" s="6"/>
      <c r="M263" s="6"/>
      <c r="N263" s="6"/>
      <c r="O263" s="6"/>
      <c r="P263" s="6"/>
      <c r="Q263" s="6"/>
      <c r="R263" s="6"/>
      <c r="S263" s="6"/>
      <c r="AA263" s="6"/>
      <c r="AB263" s="6"/>
      <c r="AC263" s="6"/>
      <c r="AD263" s="6"/>
    </row>
    <row r="264" spans="1:30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AA264" s="6"/>
      <c r="AB264" s="6"/>
      <c r="AC264" s="6"/>
      <c r="AD264" s="6"/>
    </row>
    <row r="265" spans="1:30">
      <c r="A265" s="152" t="s">
        <v>56</v>
      </c>
      <c r="B265" s="48"/>
      <c r="C265" s="48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AA265" s="6"/>
      <c r="AB265" s="6"/>
      <c r="AC265" s="6"/>
      <c r="AD265" s="6"/>
    </row>
    <row r="266" spans="1:30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4"/>
      <c r="L266" s="6"/>
      <c r="M266" s="6"/>
      <c r="N266" s="6"/>
      <c r="O266" s="6"/>
      <c r="P266" s="6"/>
      <c r="Q266" s="6"/>
      <c r="R266" s="6"/>
      <c r="S266" s="6"/>
      <c r="AA266" s="6"/>
      <c r="AB266" s="6"/>
      <c r="AC266" s="6"/>
      <c r="AD266" s="6"/>
    </row>
    <row r="267" spans="1:30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4"/>
      <c r="L267" s="6"/>
      <c r="M267" s="6"/>
      <c r="N267" s="6"/>
      <c r="O267" s="6"/>
      <c r="P267" s="6"/>
      <c r="Q267" s="6"/>
      <c r="R267" s="6"/>
      <c r="S267" s="6"/>
      <c r="AA267" s="6"/>
      <c r="AB267" s="6"/>
      <c r="AC267" s="6"/>
      <c r="AD267" s="4"/>
    </row>
    <row r="268" spans="1:30">
      <c r="A268" s="6" t="s">
        <v>57</v>
      </c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4"/>
      <c r="R268" s="6"/>
      <c r="S268" s="6"/>
      <c r="AA268" s="6"/>
      <c r="AB268" s="6"/>
      <c r="AC268" s="6"/>
      <c r="AD268" s="4"/>
    </row>
    <row r="269" spans="1:30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4"/>
      <c r="R269" s="6"/>
      <c r="S269" s="6"/>
      <c r="AA269" s="6"/>
      <c r="AB269" s="6"/>
      <c r="AC269" s="6"/>
      <c r="AD269" s="4"/>
    </row>
    <row r="270" spans="1:3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4"/>
      <c r="R270" s="6"/>
      <c r="S270" s="6"/>
      <c r="AA270" s="6"/>
      <c r="AB270" s="6"/>
      <c r="AC270" s="6"/>
      <c r="AD270" s="6"/>
    </row>
    <row r="271" spans="1:30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4"/>
      <c r="L271" s="6"/>
      <c r="AA271" s="6"/>
      <c r="AB271" s="6"/>
      <c r="AC271" s="6"/>
      <c r="AD271" s="6"/>
    </row>
  </sheetData>
  <pageMargins left="1.25" right="1.2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Wage Forecast</vt:lpstr>
      <vt:lpstr>'Wage Forecast'!Print_Area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ROBOCHEF</dc:creator>
  <cp:lastModifiedBy>SAM</cp:lastModifiedBy>
  <dcterms:created xsi:type="dcterms:W3CDTF">2011-03-12T12:19:25Z</dcterms:created>
  <dcterms:modified xsi:type="dcterms:W3CDTF">2013-12-12T22:44:34Z</dcterms:modified>
</cp:coreProperties>
</file>